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_PROJECTS\LSE\2021\_LSE_2021_published\LSE_2021_excess-savings_tambalotti\"/>
    </mc:Choice>
  </mc:AlternateContent>
  <xr:revisionPtr revIDLastSave="0" documentId="13_ncr:1_{C49F246D-C491-4FEF-8C02-A33FC93C97A9}" xr6:coauthVersionLast="47" xr6:coauthVersionMax="47" xr10:uidLastSave="{00000000-0000-0000-0000-000000000000}"/>
  <bookViews>
    <workbookView xWindow="5100" yWindow="1170" windowWidth="19965" windowHeight="12315" xr2:uid="{CF75A66C-0E73-CA43-B6D1-89AACE2B6786}"/>
  </bookViews>
  <sheets>
    <sheet name="LSE_2022_excessive-savings_tamb" sheetId="4" r:id="rId1"/>
    <sheet name="original (December 2020)" sheetId="1" r:id="rId2"/>
    <sheet name="updated (June 2021)" sheetId="2" r:id="rId3"/>
    <sheet name="updated (December 2021)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8" i="3" l="1"/>
  <c r="K269" i="3"/>
  <c r="K270" i="3"/>
  <c r="K271" i="3"/>
  <c r="K272" i="3"/>
  <c r="K273" i="3"/>
  <c r="F268" i="3"/>
  <c r="F269" i="3"/>
  <c r="F270" i="3"/>
  <c r="F271" i="3"/>
  <c r="F272" i="3"/>
  <c r="F273" i="3"/>
  <c r="D276" i="3"/>
  <c r="K267" i="3"/>
  <c r="F267" i="3"/>
  <c r="K266" i="3"/>
  <c r="F266" i="3"/>
  <c r="K265" i="3"/>
  <c r="F265" i="3"/>
  <c r="K264" i="3"/>
  <c r="F264" i="3"/>
  <c r="K263" i="3"/>
  <c r="F263" i="3"/>
  <c r="K262" i="3"/>
  <c r="F262" i="3"/>
  <c r="K261" i="3"/>
  <c r="F261" i="3"/>
  <c r="K260" i="3"/>
  <c r="F260" i="3"/>
  <c r="K259" i="3"/>
  <c r="F259" i="3"/>
  <c r="K258" i="3"/>
  <c r="F258" i="3"/>
  <c r="K257" i="3"/>
  <c r="F257" i="3"/>
  <c r="K256" i="3"/>
  <c r="F256" i="3"/>
  <c r="K255" i="3"/>
  <c r="F255" i="3"/>
  <c r="K254" i="3"/>
  <c r="F254" i="3"/>
  <c r="K253" i="3"/>
  <c r="F253" i="3"/>
  <c r="K252" i="3"/>
  <c r="F252" i="3"/>
  <c r="K251" i="3"/>
  <c r="F251" i="3"/>
  <c r="K250" i="3"/>
  <c r="F250" i="3"/>
  <c r="K249" i="3"/>
  <c r="H249" i="3"/>
  <c r="F249" i="3"/>
  <c r="K248" i="3"/>
  <c r="F248" i="3"/>
  <c r="K247" i="3"/>
  <c r="F247" i="3"/>
  <c r="K246" i="3"/>
  <c r="F246" i="3"/>
  <c r="K245" i="3"/>
  <c r="F245" i="3"/>
  <c r="K244" i="3"/>
  <c r="F244" i="3"/>
  <c r="K243" i="3"/>
  <c r="F243" i="3"/>
  <c r="K242" i="3"/>
  <c r="F242" i="3"/>
  <c r="K241" i="3"/>
  <c r="F241" i="3"/>
  <c r="K240" i="3"/>
  <c r="F240" i="3"/>
  <c r="K239" i="3"/>
  <c r="F239" i="3"/>
  <c r="K238" i="3"/>
  <c r="F238" i="3"/>
  <c r="K237" i="3"/>
  <c r="F237" i="3"/>
  <c r="K236" i="3"/>
  <c r="F236" i="3"/>
  <c r="K235" i="3"/>
  <c r="F235" i="3"/>
  <c r="K234" i="3"/>
  <c r="F234" i="3"/>
  <c r="K233" i="3"/>
  <c r="F233" i="3"/>
  <c r="K232" i="3"/>
  <c r="F232" i="3"/>
  <c r="K231" i="3"/>
  <c r="F231" i="3"/>
  <c r="K230" i="3"/>
  <c r="F230" i="3"/>
  <c r="K229" i="3"/>
  <c r="F229" i="3"/>
  <c r="K228" i="3"/>
  <c r="F228" i="3"/>
  <c r="K227" i="3"/>
  <c r="F227" i="3"/>
  <c r="K226" i="3"/>
  <c r="F226" i="3"/>
  <c r="K225" i="3"/>
  <c r="F225" i="3"/>
  <c r="K224" i="3"/>
  <c r="F224" i="3"/>
  <c r="K223" i="3"/>
  <c r="F223" i="3"/>
  <c r="K222" i="3"/>
  <c r="F222" i="3"/>
  <c r="K221" i="3"/>
  <c r="F221" i="3"/>
  <c r="K220" i="3"/>
  <c r="F220" i="3"/>
  <c r="K219" i="3"/>
  <c r="F219" i="3"/>
  <c r="K218" i="3"/>
  <c r="F218" i="3"/>
  <c r="K217" i="3"/>
  <c r="F217" i="3"/>
  <c r="K216" i="3"/>
  <c r="F216" i="3"/>
  <c r="K215" i="3"/>
  <c r="F215" i="3"/>
  <c r="K214" i="3"/>
  <c r="F214" i="3"/>
  <c r="K213" i="3"/>
  <c r="F213" i="3"/>
  <c r="K212" i="3"/>
  <c r="F212" i="3"/>
  <c r="K211" i="3"/>
  <c r="F211" i="3"/>
  <c r="K210" i="3"/>
  <c r="F210" i="3"/>
  <c r="K209" i="3"/>
  <c r="F209" i="3"/>
  <c r="K208" i="3"/>
  <c r="F208" i="3"/>
  <c r="K207" i="3"/>
  <c r="F207" i="3"/>
  <c r="K206" i="3"/>
  <c r="F206" i="3"/>
  <c r="K205" i="3"/>
  <c r="F205" i="3"/>
  <c r="K204" i="3"/>
  <c r="F204" i="3"/>
  <c r="K203" i="3"/>
  <c r="F203" i="3"/>
  <c r="K202" i="3"/>
  <c r="F202" i="3"/>
  <c r="K201" i="3"/>
  <c r="F201" i="3"/>
  <c r="K200" i="3"/>
  <c r="F200" i="3"/>
  <c r="K199" i="3"/>
  <c r="F199" i="3"/>
  <c r="K198" i="3"/>
  <c r="F198" i="3"/>
  <c r="K197" i="3"/>
  <c r="F197" i="3"/>
  <c r="K196" i="3"/>
  <c r="F196" i="3"/>
  <c r="K195" i="3"/>
  <c r="F195" i="3"/>
  <c r="K194" i="3"/>
  <c r="F194" i="3"/>
  <c r="K193" i="3"/>
  <c r="F193" i="3"/>
  <c r="K192" i="3"/>
  <c r="F192" i="3"/>
  <c r="K191" i="3"/>
  <c r="F191" i="3"/>
  <c r="K190" i="3"/>
  <c r="F190" i="3"/>
  <c r="K189" i="3"/>
  <c r="F189" i="3"/>
  <c r="K188" i="3"/>
  <c r="F188" i="3"/>
  <c r="K187" i="3"/>
  <c r="F187" i="3"/>
  <c r="K186" i="3"/>
  <c r="F186" i="3"/>
  <c r="K185" i="3"/>
  <c r="F185" i="3"/>
  <c r="K184" i="3"/>
  <c r="F184" i="3"/>
  <c r="K183" i="3"/>
  <c r="F183" i="3"/>
  <c r="K182" i="3"/>
  <c r="F182" i="3"/>
  <c r="K181" i="3"/>
  <c r="F181" i="3"/>
  <c r="K180" i="3"/>
  <c r="F180" i="3"/>
  <c r="K179" i="3"/>
  <c r="F179" i="3"/>
  <c r="K178" i="3"/>
  <c r="F178" i="3"/>
  <c r="K177" i="3"/>
  <c r="F177" i="3"/>
  <c r="K176" i="3"/>
  <c r="F176" i="3"/>
  <c r="K175" i="3"/>
  <c r="F175" i="3"/>
  <c r="K174" i="3"/>
  <c r="F174" i="3"/>
  <c r="K173" i="3"/>
  <c r="F173" i="3"/>
  <c r="K172" i="3"/>
  <c r="F172" i="3"/>
  <c r="K171" i="3"/>
  <c r="F171" i="3"/>
  <c r="K170" i="3"/>
  <c r="F170" i="3"/>
  <c r="K169" i="3"/>
  <c r="F169" i="3"/>
  <c r="K168" i="3"/>
  <c r="F168" i="3"/>
  <c r="K167" i="3"/>
  <c r="F167" i="3"/>
  <c r="K166" i="3"/>
  <c r="F166" i="3"/>
  <c r="K165" i="3"/>
  <c r="F165" i="3"/>
  <c r="K164" i="3"/>
  <c r="F164" i="3"/>
  <c r="K163" i="3"/>
  <c r="F163" i="3"/>
  <c r="K162" i="3"/>
  <c r="F162" i="3"/>
  <c r="K161" i="3"/>
  <c r="F161" i="3"/>
  <c r="K160" i="3"/>
  <c r="F160" i="3"/>
  <c r="K159" i="3"/>
  <c r="F159" i="3"/>
  <c r="K158" i="3"/>
  <c r="F158" i="3"/>
  <c r="K157" i="3"/>
  <c r="F157" i="3"/>
  <c r="K156" i="3"/>
  <c r="F156" i="3"/>
  <c r="K155" i="3"/>
  <c r="F155" i="3"/>
  <c r="K154" i="3"/>
  <c r="F154" i="3"/>
  <c r="K153" i="3"/>
  <c r="F153" i="3"/>
  <c r="K152" i="3"/>
  <c r="F152" i="3"/>
  <c r="K151" i="3"/>
  <c r="F151" i="3"/>
  <c r="K150" i="3"/>
  <c r="F150" i="3"/>
  <c r="K149" i="3"/>
  <c r="F149" i="3"/>
  <c r="K148" i="3"/>
  <c r="F148" i="3"/>
  <c r="K147" i="3"/>
  <c r="F147" i="3"/>
  <c r="K146" i="3"/>
  <c r="F146" i="3"/>
  <c r="K145" i="3"/>
  <c r="F145" i="3"/>
  <c r="K144" i="3"/>
  <c r="F144" i="3"/>
  <c r="K143" i="3"/>
  <c r="F143" i="3"/>
  <c r="K142" i="3"/>
  <c r="F142" i="3"/>
  <c r="K141" i="3"/>
  <c r="F141" i="3"/>
  <c r="K140" i="3"/>
  <c r="F140" i="3"/>
  <c r="K139" i="3"/>
  <c r="F139" i="3"/>
  <c r="K138" i="3"/>
  <c r="F138" i="3"/>
  <c r="K137" i="3"/>
  <c r="F137" i="3"/>
  <c r="K136" i="3"/>
  <c r="F136" i="3"/>
  <c r="K135" i="3"/>
  <c r="F135" i="3"/>
  <c r="K134" i="3"/>
  <c r="F134" i="3"/>
  <c r="K133" i="3"/>
  <c r="F133" i="3"/>
  <c r="K132" i="3"/>
  <c r="F132" i="3"/>
  <c r="K131" i="3"/>
  <c r="F131" i="3"/>
  <c r="K130" i="3"/>
  <c r="F130" i="3"/>
  <c r="K129" i="3"/>
  <c r="F129" i="3"/>
  <c r="K128" i="3"/>
  <c r="F128" i="3"/>
  <c r="K127" i="3"/>
  <c r="F127" i="3"/>
  <c r="K126" i="3"/>
  <c r="F126" i="3"/>
  <c r="K125" i="3"/>
  <c r="F125" i="3"/>
  <c r="K124" i="3"/>
  <c r="F124" i="3"/>
  <c r="K123" i="3"/>
  <c r="F123" i="3"/>
  <c r="K122" i="3"/>
  <c r="F122" i="3"/>
  <c r="K121" i="3"/>
  <c r="F121" i="3"/>
  <c r="K120" i="3"/>
  <c r="F120" i="3"/>
  <c r="K119" i="3"/>
  <c r="F119" i="3"/>
  <c r="K118" i="3"/>
  <c r="F118" i="3"/>
  <c r="K117" i="3"/>
  <c r="F117" i="3"/>
  <c r="K116" i="3"/>
  <c r="F116" i="3"/>
  <c r="K115" i="3"/>
  <c r="F115" i="3"/>
  <c r="K114" i="3"/>
  <c r="F114" i="3"/>
  <c r="K113" i="3"/>
  <c r="F113" i="3"/>
  <c r="K112" i="3"/>
  <c r="F112" i="3"/>
  <c r="K111" i="3"/>
  <c r="F111" i="3"/>
  <c r="K110" i="3"/>
  <c r="F110" i="3"/>
  <c r="K109" i="3"/>
  <c r="F109" i="3"/>
  <c r="K108" i="3"/>
  <c r="F108" i="3"/>
  <c r="K107" i="3"/>
  <c r="F107" i="3"/>
  <c r="K106" i="3"/>
  <c r="F106" i="3"/>
  <c r="K105" i="3"/>
  <c r="F105" i="3"/>
  <c r="K104" i="3"/>
  <c r="F104" i="3"/>
  <c r="K103" i="3"/>
  <c r="F103" i="3"/>
  <c r="K102" i="3"/>
  <c r="F102" i="3"/>
  <c r="K101" i="3"/>
  <c r="F101" i="3"/>
  <c r="K100" i="3"/>
  <c r="F100" i="3"/>
  <c r="K99" i="3"/>
  <c r="F99" i="3"/>
  <c r="K98" i="3"/>
  <c r="F98" i="3"/>
  <c r="K97" i="3"/>
  <c r="F97" i="3"/>
  <c r="K96" i="3"/>
  <c r="F96" i="3"/>
  <c r="K95" i="3"/>
  <c r="F95" i="3"/>
  <c r="K94" i="3"/>
  <c r="F94" i="3"/>
  <c r="K93" i="3"/>
  <c r="F93" i="3"/>
  <c r="K92" i="3"/>
  <c r="F92" i="3"/>
  <c r="K91" i="3"/>
  <c r="F91" i="3"/>
  <c r="K90" i="3"/>
  <c r="F90" i="3"/>
  <c r="K89" i="3"/>
  <c r="F89" i="3"/>
  <c r="K88" i="3"/>
  <c r="F88" i="3"/>
  <c r="K87" i="3"/>
  <c r="F87" i="3"/>
  <c r="K86" i="3"/>
  <c r="F86" i="3"/>
  <c r="K85" i="3"/>
  <c r="F85" i="3"/>
  <c r="K84" i="3"/>
  <c r="F84" i="3"/>
  <c r="K83" i="3"/>
  <c r="F83" i="3"/>
  <c r="K82" i="3"/>
  <c r="F82" i="3"/>
  <c r="K81" i="3"/>
  <c r="F81" i="3"/>
  <c r="K80" i="3"/>
  <c r="F80" i="3"/>
  <c r="K79" i="3"/>
  <c r="F79" i="3"/>
  <c r="K78" i="3"/>
  <c r="F78" i="3"/>
  <c r="K77" i="3"/>
  <c r="F77" i="3"/>
  <c r="K76" i="3"/>
  <c r="F76" i="3"/>
  <c r="K75" i="3"/>
  <c r="F75" i="3"/>
  <c r="K74" i="3"/>
  <c r="F74" i="3"/>
  <c r="K73" i="3"/>
  <c r="F73" i="3"/>
  <c r="K72" i="3"/>
  <c r="F72" i="3"/>
  <c r="K71" i="3"/>
  <c r="F71" i="3"/>
  <c r="K70" i="3"/>
  <c r="F70" i="3"/>
  <c r="K69" i="3"/>
  <c r="F69" i="3"/>
  <c r="K68" i="3"/>
  <c r="F68" i="3"/>
  <c r="K67" i="3"/>
  <c r="F67" i="3"/>
  <c r="K66" i="3"/>
  <c r="F66" i="3"/>
  <c r="K65" i="3"/>
  <c r="F65" i="3"/>
  <c r="K64" i="3"/>
  <c r="F64" i="3"/>
  <c r="K63" i="3"/>
  <c r="F63" i="3"/>
  <c r="K62" i="3"/>
  <c r="F62" i="3"/>
  <c r="K61" i="3"/>
  <c r="F61" i="3"/>
  <c r="K60" i="3"/>
  <c r="F60" i="3"/>
  <c r="K59" i="3"/>
  <c r="F59" i="3"/>
  <c r="K58" i="3"/>
  <c r="F58" i="3"/>
  <c r="K57" i="3"/>
  <c r="F57" i="3"/>
  <c r="K56" i="3"/>
  <c r="F56" i="3"/>
  <c r="K55" i="3"/>
  <c r="F55" i="3"/>
  <c r="K54" i="3"/>
  <c r="F54" i="3"/>
  <c r="K53" i="3"/>
  <c r="F53" i="3"/>
  <c r="K52" i="3"/>
  <c r="F52" i="3"/>
  <c r="K51" i="3"/>
  <c r="F51" i="3"/>
  <c r="K50" i="3"/>
  <c r="F50" i="3"/>
  <c r="K49" i="3"/>
  <c r="F49" i="3"/>
  <c r="K48" i="3"/>
  <c r="F48" i="3"/>
  <c r="K47" i="3"/>
  <c r="F47" i="3"/>
  <c r="K46" i="3"/>
  <c r="F46" i="3"/>
  <c r="K45" i="3"/>
  <c r="F45" i="3"/>
  <c r="K44" i="3"/>
  <c r="F44" i="3"/>
  <c r="K43" i="3"/>
  <c r="F43" i="3"/>
  <c r="K42" i="3"/>
  <c r="F42" i="3"/>
  <c r="K41" i="3"/>
  <c r="F41" i="3"/>
  <c r="K40" i="3"/>
  <c r="F40" i="3"/>
  <c r="K39" i="3"/>
  <c r="F39" i="3"/>
  <c r="K38" i="3"/>
  <c r="F38" i="3"/>
  <c r="K37" i="3"/>
  <c r="F37" i="3"/>
  <c r="K36" i="3"/>
  <c r="F36" i="3"/>
  <c r="K35" i="3"/>
  <c r="F35" i="3"/>
  <c r="K34" i="3"/>
  <c r="F34" i="3"/>
  <c r="K33" i="3"/>
  <c r="F33" i="3"/>
  <c r="K32" i="3"/>
  <c r="F32" i="3"/>
  <c r="K31" i="3"/>
  <c r="F31" i="3"/>
  <c r="K30" i="3"/>
  <c r="F30" i="3"/>
  <c r="K29" i="3"/>
  <c r="F29" i="3"/>
  <c r="K28" i="3"/>
  <c r="F28" i="3"/>
  <c r="K27" i="3"/>
  <c r="F27" i="3"/>
  <c r="K26" i="3"/>
  <c r="F26" i="3"/>
  <c r="K25" i="3"/>
  <c r="F25" i="3"/>
  <c r="K24" i="3"/>
  <c r="F24" i="3"/>
  <c r="K23" i="3"/>
  <c r="F23" i="3"/>
  <c r="K22" i="3"/>
  <c r="F22" i="3"/>
  <c r="K21" i="3"/>
  <c r="F21" i="3"/>
  <c r="K20" i="3"/>
  <c r="F20" i="3"/>
  <c r="K19" i="3"/>
  <c r="F19" i="3"/>
  <c r="K18" i="3"/>
  <c r="F18" i="3"/>
  <c r="K17" i="3"/>
  <c r="F17" i="3"/>
  <c r="K16" i="3"/>
  <c r="F16" i="3"/>
  <c r="K15" i="3"/>
  <c r="F15" i="3"/>
  <c r="K14" i="3"/>
  <c r="F14" i="3"/>
  <c r="K13" i="3"/>
  <c r="F13" i="3"/>
  <c r="K12" i="3"/>
  <c r="F12" i="3"/>
  <c r="K11" i="3"/>
  <c r="F11" i="3"/>
  <c r="K10" i="3"/>
  <c r="F10" i="3"/>
  <c r="K9" i="3"/>
  <c r="K262" i="2"/>
  <c r="K263" i="2"/>
  <c r="K264" i="2"/>
  <c r="K265" i="2"/>
  <c r="K266" i="2"/>
  <c r="K267" i="2"/>
  <c r="F262" i="2"/>
  <c r="F263" i="2"/>
  <c r="F264" i="2"/>
  <c r="F265" i="2"/>
  <c r="F266" i="2"/>
  <c r="F267" i="2"/>
  <c r="D270" i="2"/>
  <c r="K261" i="2"/>
  <c r="F261" i="2"/>
  <c r="K260" i="2"/>
  <c r="F260" i="2"/>
  <c r="K259" i="2"/>
  <c r="F259" i="2"/>
  <c r="K258" i="2"/>
  <c r="F258" i="2"/>
  <c r="K257" i="2"/>
  <c r="F257" i="2"/>
  <c r="K256" i="2"/>
  <c r="F256" i="2"/>
  <c r="K255" i="2"/>
  <c r="F255" i="2"/>
  <c r="K254" i="2"/>
  <c r="F254" i="2"/>
  <c r="K253" i="2"/>
  <c r="F253" i="2"/>
  <c r="K252" i="2"/>
  <c r="F252" i="2"/>
  <c r="K251" i="2"/>
  <c r="F251" i="2"/>
  <c r="K250" i="2"/>
  <c r="F250" i="2"/>
  <c r="K249" i="2"/>
  <c r="H249" i="2"/>
  <c r="F249" i="2"/>
  <c r="K248" i="2"/>
  <c r="F248" i="2"/>
  <c r="K247" i="2"/>
  <c r="F247" i="2"/>
  <c r="K246" i="2"/>
  <c r="F246" i="2"/>
  <c r="K245" i="2"/>
  <c r="F245" i="2"/>
  <c r="K244" i="2"/>
  <c r="F244" i="2"/>
  <c r="K243" i="2"/>
  <c r="F243" i="2"/>
  <c r="K242" i="2"/>
  <c r="F242" i="2"/>
  <c r="K241" i="2"/>
  <c r="F241" i="2"/>
  <c r="K240" i="2"/>
  <c r="F240" i="2"/>
  <c r="K239" i="2"/>
  <c r="F239" i="2"/>
  <c r="K238" i="2"/>
  <c r="F238" i="2"/>
  <c r="K237" i="2"/>
  <c r="F237" i="2"/>
  <c r="K236" i="2"/>
  <c r="F236" i="2"/>
  <c r="K235" i="2"/>
  <c r="F235" i="2"/>
  <c r="K234" i="2"/>
  <c r="F234" i="2"/>
  <c r="K233" i="2"/>
  <c r="F233" i="2"/>
  <c r="K232" i="2"/>
  <c r="F232" i="2"/>
  <c r="K231" i="2"/>
  <c r="F231" i="2"/>
  <c r="K230" i="2"/>
  <c r="F230" i="2"/>
  <c r="K229" i="2"/>
  <c r="F229" i="2"/>
  <c r="K228" i="2"/>
  <c r="F228" i="2"/>
  <c r="K227" i="2"/>
  <c r="F227" i="2"/>
  <c r="K226" i="2"/>
  <c r="F226" i="2"/>
  <c r="K225" i="2"/>
  <c r="F225" i="2"/>
  <c r="K224" i="2"/>
  <c r="F224" i="2"/>
  <c r="K223" i="2"/>
  <c r="F223" i="2"/>
  <c r="K222" i="2"/>
  <c r="F222" i="2"/>
  <c r="K221" i="2"/>
  <c r="F221" i="2"/>
  <c r="K220" i="2"/>
  <c r="F220" i="2"/>
  <c r="K219" i="2"/>
  <c r="F219" i="2"/>
  <c r="K218" i="2"/>
  <c r="F218" i="2"/>
  <c r="K217" i="2"/>
  <c r="F217" i="2"/>
  <c r="K216" i="2"/>
  <c r="F216" i="2"/>
  <c r="K215" i="2"/>
  <c r="F215" i="2"/>
  <c r="K214" i="2"/>
  <c r="F214" i="2"/>
  <c r="K213" i="2"/>
  <c r="F213" i="2"/>
  <c r="K212" i="2"/>
  <c r="F212" i="2"/>
  <c r="K211" i="2"/>
  <c r="F211" i="2"/>
  <c r="K210" i="2"/>
  <c r="F210" i="2"/>
  <c r="K209" i="2"/>
  <c r="F209" i="2"/>
  <c r="K208" i="2"/>
  <c r="F208" i="2"/>
  <c r="K207" i="2"/>
  <c r="F207" i="2"/>
  <c r="K206" i="2"/>
  <c r="F206" i="2"/>
  <c r="K205" i="2"/>
  <c r="F205" i="2"/>
  <c r="K204" i="2"/>
  <c r="F204" i="2"/>
  <c r="K203" i="2"/>
  <c r="F203" i="2"/>
  <c r="K202" i="2"/>
  <c r="F202" i="2"/>
  <c r="K201" i="2"/>
  <c r="F201" i="2"/>
  <c r="K200" i="2"/>
  <c r="F200" i="2"/>
  <c r="K199" i="2"/>
  <c r="F199" i="2"/>
  <c r="K198" i="2"/>
  <c r="F198" i="2"/>
  <c r="K197" i="2"/>
  <c r="F197" i="2"/>
  <c r="K196" i="2"/>
  <c r="F196" i="2"/>
  <c r="K195" i="2"/>
  <c r="F195" i="2"/>
  <c r="K194" i="2"/>
  <c r="F194" i="2"/>
  <c r="K193" i="2"/>
  <c r="F193" i="2"/>
  <c r="K192" i="2"/>
  <c r="F192" i="2"/>
  <c r="K191" i="2"/>
  <c r="F191" i="2"/>
  <c r="K190" i="2"/>
  <c r="F190" i="2"/>
  <c r="K189" i="2"/>
  <c r="F189" i="2"/>
  <c r="K188" i="2"/>
  <c r="F188" i="2"/>
  <c r="K187" i="2"/>
  <c r="F187" i="2"/>
  <c r="K186" i="2"/>
  <c r="F186" i="2"/>
  <c r="K185" i="2"/>
  <c r="F185" i="2"/>
  <c r="K184" i="2"/>
  <c r="F184" i="2"/>
  <c r="K183" i="2"/>
  <c r="F183" i="2"/>
  <c r="K182" i="2"/>
  <c r="F182" i="2"/>
  <c r="K181" i="2"/>
  <c r="F181" i="2"/>
  <c r="K180" i="2"/>
  <c r="F180" i="2"/>
  <c r="K179" i="2"/>
  <c r="F179" i="2"/>
  <c r="K178" i="2"/>
  <c r="F178" i="2"/>
  <c r="K177" i="2"/>
  <c r="F177" i="2"/>
  <c r="K176" i="2"/>
  <c r="F176" i="2"/>
  <c r="K175" i="2"/>
  <c r="F175" i="2"/>
  <c r="K174" i="2"/>
  <c r="F174" i="2"/>
  <c r="K173" i="2"/>
  <c r="F173" i="2"/>
  <c r="K172" i="2"/>
  <c r="F172" i="2"/>
  <c r="K171" i="2"/>
  <c r="F171" i="2"/>
  <c r="K170" i="2"/>
  <c r="F170" i="2"/>
  <c r="K169" i="2"/>
  <c r="F169" i="2"/>
  <c r="K168" i="2"/>
  <c r="F168" i="2"/>
  <c r="K167" i="2"/>
  <c r="F167" i="2"/>
  <c r="K166" i="2"/>
  <c r="F166" i="2"/>
  <c r="K165" i="2"/>
  <c r="F165" i="2"/>
  <c r="K164" i="2"/>
  <c r="F164" i="2"/>
  <c r="K163" i="2"/>
  <c r="F163" i="2"/>
  <c r="K162" i="2"/>
  <c r="F162" i="2"/>
  <c r="K161" i="2"/>
  <c r="F161" i="2"/>
  <c r="K160" i="2"/>
  <c r="F160" i="2"/>
  <c r="K159" i="2"/>
  <c r="F159" i="2"/>
  <c r="K158" i="2"/>
  <c r="F158" i="2"/>
  <c r="K157" i="2"/>
  <c r="F157" i="2"/>
  <c r="K156" i="2"/>
  <c r="F156" i="2"/>
  <c r="K155" i="2"/>
  <c r="F155" i="2"/>
  <c r="K154" i="2"/>
  <c r="F154" i="2"/>
  <c r="K153" i="2"/>
  <c r="F153" i="2"/>
  <c r="K152" i="2"/>
  <c r="F152" i="2"/>
  <c r="K151" i="2"/>
  <c r="F151" i="2"/>
  <c r="K150" i="2"/>
  <c r="F150" i="2"/>
  <c r="K149" i="2"/>
  <c r="F149" i="2"/>
  <c r="K148" i="2"/>
  <c r="F148" i="2"/>
  <c r="K147" i="2"/>
  <c r="F147" i="2"/>
  <c r="K146" i="2"/>
  <c r="F146" i="2"/>
  <c r="K145" i="2"/>
  <c r="F145" i="2"/>
  <c r="K144" i="2"/>
  <c r="F144" i="2"/>
  <c r="K143" i="2"/>
  <c r="F143" i="2"/>
  <c r="K142" i="2"/>
  <c r="F142" i="2"/>
  <c r="K141" i="2"/>
  <c r="F141" i="2"/>
  <c r="K140" i="2"/>
  <c r="F140" i="2"/>
  <c r="K139" i="2"/>
  <c r="F139" i="2"/>
  <c r="K138" i="2"/>
  <c r="F138" i="2"/>
  <c r="K137" i="2"/>
  <c r="F137" i="2"/>
  <c r="K136" i="2"/>
  <c r="F136" i="2"/>
  <c r="K135" i="2"/>
  <c r="F135" i="2"/>
  <c r="K134" i="2"/>
  <c r="F134" i="2"/>
  <c r="K133" i="2"/>
  <c r="F133" i="2"/>
  <c r="K132" i="2"/>
  <c r="F132" i="2"/>
  <c r="K131" i="2"/>
  <c r="F131" i="2"/>
  <c r="K130" i="2"/>
  <c r="F130" i="2"/>
  <c r="K129" i="2"/>
  <c r="F129" i="2"/>
  <c r="K128" i="2"/>
  <c r="F128" i="2"/>
  <c r="K127" i="2"/>
  <c r="F127" i="2"/>
  <c r="K126" i="2"/>
  <c r="F126" i="2"/>
  <c r="K125" i="2"/>
  <c r="F125" i="2"/>
  <c r="K124" i="2"/>
  <c r="F124" i="2"/>
  <c r="K123" i="2"/>
  <c r="F123" i="2"/>
  <c r="K122" i="2"/>
  <c r="F122" i="2"/>
  <c r="K121" i="2"/>
  <c r="F121" i="2"/>
  <c r="K120" i="2"/>
  <c r="F120" i="2"/>
  <c r="K119" i="2"/>
  <c r="F119" i="2"/>
  <c r="K118" i="2"/>
  <c r="F118" i="2"/>
  <c r="K117" i="2"/>
  <c r="F117" i="2"/>
  <c r="K116" i="2"/>
  <c r="F116" i="2"/>
  <c r="K115" i="2"/>
  <c r="F115" i="2"/>
  <c r="K114" i="2"/>
  <c r="F114" i="2"/>
  <c r="K113" i="2"/>
  <c r="F113" i="2"/>
  <c r="K112" i="2"/>
  <c r="F112" i="2"/>
  <c r="K111" i="2"/>
  <c r="F111" i="2"/>
  <c r="K110" i="2"/>
  <c r="F110" i="2"/>
  <c r="K109" i="2"/>
  <c r="F109" i="2"/>
  <c r="K108" i="2"/>
  <c r="F108" i="2"/>
  <c r="K107" i="2"/>
  <c r="F107" i="2"/>
  <c r="K106" i="2"/>
  <c r="F106" i="2"/>
  <c r="K105" i="2"/>
  <c r="F105" i="2"/>
  <c r="K104" i="2"/>
  <c r="F104" i="2"/>
  <c r="K103" i="2"/>
  <c r="F103" i="2"/>
  <c r="K102" i="2"/>
  <c r="F102" i="2"/>
  <c r="K101" i="2"/>
  <c r="F101" i="2"/>
  <c r="K100" i="2"/>
  <c r="F100" i="2"/>
  <c r="K99" i="2"/>
  <c r="F99" i="2"/>
  <c r="K98" i="2"/>
  <c r="F98" i="2"/>
  <c r="K97" i="2"/>
  <c r="F97" i="2"/>
  <c r="K96" i="2"/>
  <c r="F96" i="2"/>
  <c r="K95" i="2"/>
  <c r="F95" i="2"/>
  <c r="K94" i="2"/>
  <c r="F94" i="2"/>
  <c r="K93" i="2"/>
  <c r="F93" i="2"/>
  <c r="K92" i="2"/>
  <c r="F92" i="2"/>
  <c r="K91" i="2"/>
  <c r="F91" i="2"/>
  <c r="K90" i="2"/>
  <c r="F90" i="2"/>
  <c r="K89" i="2"/>
  <c r="F89" i="2"/>
  <c r="K88" i="2"/>
  <c r="F88" i="2"/>
  <c r="K87" i="2"/>
  <c r="F87" i="2"/>
  <c r="K86" i="2"/>
  <c r="F86" i="2"/>
  <c r="K85" i="2"/>
  <c r="F85" i="2"/>
  <c r="K84" i="2"/>
  <c r="F84" i="2"/>
  <c r="K83" i="2"/>
  <c r="F83" i="2"/>
  <c r="K82" i="2"/>
  <c r="F82" i="2"/>
  <c r="K81" i="2"/>
  <c r="F81" i="2"/>
  <c r="K80" i="2"/>
  <c r="F80" i="2"/>
  <c r="K79" i="2"/>
  <c r="F79" i="2"/>
  <c r="K78" i="2"/>
  <c r="F78" i="2"/>
  <c r="K77" i="2"/>
  <c r="F77" i="2"/>
  <c r="K76" i="2"/>
  <c r="F76" i="2"/>
  <c r="K75" i="2"/>
  <c r="F75" i="2"/>
  <c r="K74" i="2"/>
  <c r="F74" i="2"/>
  <c r="K73" i="2"/>
  <c r="F73" i="2"/>
  <c r="K72" i="2"/>
  <c r="F72" i="2"/>
  <c r="K71" i="2"/>
  <c r="F71" i="2"/>
  <c r="K70" i="2"/>
  <c r="F70" i="2"/>
  <c r="K69" i="2"/>
  <c r="F69" i="2"/>
  <c r="K68" i="2"/>
  <c r="F68" i="2"/>
  <c r="K67" i="2"/>
  <c r="F67" i="2"/>
  <c r="K66" i="2"/>
  <c r="F66" i="2"/>
  <c r="K65" i="2"/>
  <c r="F65" i="2"/>
  <c r="K64" i="2"/>
  <c r="F64" i="2"/>
  <c r="K63" i="2"/>
  <c r="F63" i="2"/>
  <c r="K62" i="2"/>
  <c r="F62" i="2"/>
  <c r="K61" i="2"/>
  <c r="F61" i="2"/>
  <c r="K60" i="2"/>
  <c r="F60" i="2"/>
  <c r="K59" i="2"/>
  <c r="F59" i="2"/>
  <c r="K58" i="2"/>
  <c r="F58" i="2"/>
  <c r="K57" i="2"/>
  <c r="F57" i="2"/>
  <c r="K56" i="2"/>
  <c r="F56" i="2"/>
  <c r="K55" i="2"/>
  <c r="F55" i="2"/>
  <c r="K54" i="2"/>
  <c r="F54" i="2"/>
  <c r="K53" i="2"/>
  <c r="F53" i="2"/>
  <c r="K52" i="2"/>
  <c r="F52" i="2"/>
  <c r="K51" i="2"/>
  <c r="F51" i="2"/>
  <c r="K50" i="2"/>
  <c r="F50" i="2"/>
  <c r="K49" i="2"/>
  <c r="F49" i="2"/>
  <c r="K48" i="2"/>
  <c r="F48" i="2"/>
  <c r="K47" i="2"/>
  <c r="F47" i="2"/>
  <c r="K46" i="2"/>
  <c r="F46" i="2"/>
  <c r="K45" i="2"/>
  <c r="F45" i="2"/>
  <c r="K44" i="2"/>
  <c r="F44" i="2"/>
  <c r="K43" i="2"/>
  <c r="F43" i="2"/>
  <c r="K42" i="2"/>
  <c r="F42" i="2"/>
  <c r="K41" i="2"/>
  <c r="F41" i="2"/>
  <c r="K40" i="2"/>
  <c r="F40" i="2"/>
  <c r="K39" i="2"/>
  <c r="F39" i="2"/>
  <c r="K38" i="2"/>
  <c r="F38" i="2"/>
  <c r="K37" i="2"/>
  <c r="F37" i="2"/>
  <c r="K36" i="2"/>
  <c r="F36" i="2"/>
  <c r="K35" i="2"/>
  <c r="F35" i="2"/>
  <c r="K34" i="2"/>
  <c r="F34" i="2"/>
  <c r="K33" i="2"/>
  <c r="F33" i="2"/>
  <c r="K32" i="2"/>
  <c r="F32" i="2"/>
  <c r="K31" i="2"/>
  <c r="F31" i="2"/>
  <c r="K30" i="2"/>
  <c r="F30" i="2"/>
  <c r="K29" i="2"/>
  <c r="F29" i="2"/>
  <c r="K28" i="2"/>
  <c r="F28" i="2"/>
  <c r="K27" i="2"/>
  <c r="F27" i="2"/>
  <c r="K26" i="2"/>
  <c r="F26" i="2"/>
  <c r="K25" i="2"/>
  <c r="F25" i="2"/>
  <c r="K24" i="2"/>
  <c r="F24" i="2"/>
  <c r="K23" i="2"/>
  <c r="F23" i="2"/>
  <c r="K22" i="2"/>
  <c r="F22" i="2"/>
  <c r="K21" i="2"/>
  <c r="F21" i="2"/>
  <c r="K20" i="2"/>
  <c r="F20" i="2"/>
  <c r="K19" i="2"/>
  <c r="F19" i="2"/>
  <c r="K18" i="2"/>
  <c r="F18" i="2"/>
  <c r="K17" i="2"/>
  <c r="F17" i="2"/>
  <c r="K16" i="2"/>
  <c r="F16" i="2"/>
  <c r="K15" i="2"/>
  <c r="F15" i="2"/>
  <c r="K14" i="2"/>
  <c r="F14" i="2"/>
  <c r="K13" i="2"/>
  <c r="F13" i="2"/>
  <c r="K12" i="2"/>
  <c r="F12" i="2"/>
  <c r="K11" i="2"/>
  <c r="F11" i="2"/>
  <c r="K10" i="2"/>
  <c r="F10" i="2"/>
  <c r="K9" i="2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9" i="1"/>
  <c r="H249" i="1"/>
  <c r="F270" i="2" l="1"/>
  <c r="H250" i="2" s="1"/>
  <c r="I250" i="2" s="1"/>
  <c r="L250" i="2" s="1"/>
  <c r="M250" i="2" s="1"/>
  <c r="F276" i="3"/>
  <c r="H250" i="3" s="1"/>
  <c r="H251" i="3" s="1"/>
  <c r="H251" i="2" l="1"/>
  <c r="I251" i="2" s="1"/>
  <c r="L251" i="2" s="1"/>
  <c r="M251" i="2" s="1"/>
  <c r="I250" i="3"/>
  <c r="L250" i="3" s="1"/>
  <c r="M250" i="3" s="1"/>
  <c r="H252" i="3"/>
  <c r="I251" i="3"/>
  <c r="L251" i="3" s="1"/>
  <c r="M251" i="3" s="1"/>
  <c r="H252" i="2" l="1"/>
  <c r="H253" i="2" s="1"/>
  <c r="I252" i="3"/>
  <c r="L252" i="3" s="1"/>
  <c r="M252" i="3" s="1"/>
  <c r="H253" i="3"/>
  <c r="I252" i="2" l="1"/>
  <c r="L252" i="2" s="1"/>
  <c r="M252" i="2" s="1"/>
  <c r="I253" i="3"/>
  <c r="L253" i="3" s="1"/>
  <c r="M253" i="3" s="1"/>
  <c r="H254" i="3"/>
  <c r="H254" i="2"/>
  <c r="I253" i="2"/>
  <c r="L253" i="2" s="1"/>
  <c r="M253" i="2" s="1"/>
  <c r="H255" i="3" l="1"/>
  <c r="I254" i="3"/>
  <c r="L254" i="3" s="1"/>
  <c r="M254" i="3" s="1"/>
  <c r="H255" i="2"/>
  <c r="I254" i="2"/>
  <c r="L254" i="2" s="1"/>
  <c r="M254" i="2" s="1"/>
  <c r="H256" i="3" l="1"/>
  <c r="I255" i="3"/>
  <c r="L255" i="3" s="1"/>
  <c r="M255" i="3" s="1"/>
  <c r="H256" i="2"/>
  <c r="I255" i="2"/>
  <c r="L255" i="2" s="1"/>
  <c r="M255" i="2" s="1"/>
  <c r="I256" i="3" l="1"/>
  <c r="L256" i="3" s="1"/>
  <c r="M256" i="3" s="1"/>
  <c r="H257" i="3"/>
  <c r="H257" i="2"/>
  <c r="I256" i="2"/>
  <c r="L256" i="2" s="1"/>
  <c r="M256" i="2" s="1"/>
  <c r="I257" i="3" l="1"/>
  <c r="L257" i="3" s="1"/>
  <c r="M257" i="3" s="1"/>
  <c r="H258" i="3"/>
  <c r="H258" i="2"/>
  <c r="I257" i="2"/>
  <c r="L257" i="2" s="1"/>
  <c r="M257" i="2" s="1"/>
  <c r="H259" i="3" l="1"/>
  <c r="I258" i="3"/>
  <c r="L258" i="3" s="1"/>
  <c r="M258" i="3" s="1"/>
  <c r="H259" i="2"/>
  <c r="I258" i="2"/>
  <c r="L258" i="2" s="1"/>
  <c r="M258" i="2" s="1"/>
  <c r="H260" i="3" l="1"/>
  <c r="I259" i="3"/>
  <c r="L259" i="3" s="1"/>
  <c r="M259" i="3" s="1"/>
  <c r="H260" i="2"/>
  <c r="I259" i="2"/>
  <c r="L259" i="2" s="1"/>
  <c r="M259" i="2" s="1"/>
  <c r="I260" i="3" l="1"/>
  <c r="L260" i="3" s="1"/>
  <c r="M260" i="3" s="1"/>
  <c r="H261" i="3"/>
  <c r="H261" i="2"/>
  <c r="I260" i="2"/>
  <c r="L260" i="2" s="1"/>
  <c r="M260" i="2" s="1"/>
  <c r="I261" i="3" l="1"/>
  <c r="L261" i="3" s="1"/>
  <c r="M261" i="3" s="1"/>
  <c r="H262" i="3"/>
  <c r="H262" i="2"/>
  <c r="I261" i="2"/>
  <c r="L261" i="2" s="1"/>
  <c r="M261" i="2" s="1"/>
  <c r="D264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10" i="1"/>
  <c r="H263" i="3" l="1"/>
  <c r="I262" i="3"/>
  <c r="L262" i="3" s="1"/>
  <c r="M262" i="3" s="1"/>
  <c r="H263" i="2"/>
  <c r="I262" i="2"/>
  <c r="L262" i="2" s="1"/>
  <c r="M262" i="2" s="1"/>
  <c r="F264" i="1"/>
  <c r="H250" i="1" s="1"/>
  <c r="H251" i="1" s="1"/>
  <c r="H264" i="3" l="1"/>
  <c r="I263" i="3"/>
  <c r="L263" i="3" s="1"/>
  <c r="M263" i="3" s="1"/>
  <c r="H264" i="2"/>
  <c r="I263" i="2"/>
  <c r="L263" i="2" s="1"/>
  <c r="M263" i="2" s="1"/>
  <c r="I250" i="1"/>
  <c r="L250" i="1" s="1"/>
  <c r="M250" i="1" s="1"/>
  <c r="H252" i="1"/>
  <c r="I251" i="1"/>
  <c r="L251" i="1" s="1"/>
  <c r="M251" i="1" s="1"/>
  <c r="I264" i="3" l="1"/>
  <c r="L264" i="3" s="1"/>
  <c r="M264" i="3" s="1"/>
  <c r="H265" i="3"/>
  <c r="H265" i="2"/>
  <c r="I264" i="2"/>
  <c r="L264" i="2" s="1"/>
  <c r="M264" i="2" s="1"/>
  <c r="H253" i="1"/>
  <c r="I252" i="1"/>
  <c r="L252" i="1" s="1"/>
  <c r="M252" i="1" s="1"/>
  <c r="H266" i="3" l="1"/>
  <c r="I265" i="3"/>
  <c r="L265" i="3" s="1"/>
  <c r="M265" i="3" s="1"/>
  <c r="H266" i="2"/>
  <c r="I265" i="2"/>
  <c r="L265" i="2" s="1"/>
  <c r="M265" i="2" s="1"/>
  <c r="H254" i="1"/>
  <c r="I253" i="1"/>
  <c r="L253" i="1" s="1"/>
  <c r="M253" i="1" s="1"/>
  <c r="H267" i="3" l="1"/>
  <c r="I266" i="3"/>
  <c r="L266" i="3" s="1"/>
  <c r="M266" i="3" s="1"/>
  <c r="H267" i="2"/>
  <c r="I267" i="2" s="1"/>
  <c r="L267" i="2" s="1"/>
  <c r="M267" i="2" s="1"/>
  <c r="I266" i="2"/>
  <c r="L266" i="2" s="1"/>
  <c r="M266" i="2" s="1"/>
  <c r="H255" i="1"/>
  <c r="I254" i="1"/>
  <c r="L254" i="1" s="1"/>
  <c r="M254" i="1" s="1"/>
  <c r="I267" i="3" l="1"/>
  <c r="L267" i="3" s="1"/>
  <c r="M267" i="3" s="1"/>
  <c r="H268" i="3"/>
  <c r="M270" i="2"/>
  <c r="H256" i="1"/>
  <c r="I255" i="1"/>
  <c r="L255" i="1" s="1"/>
  <c r="M255" i="1" s="1"/>
  <c r="H269" i="3" l="1"/>
  <c r="I268" i="3"/>
  <c r="L268" i="3" s="1"/>
  <c r="M268" i="3" s="1"/>
  <c r="H257" i="1"/>
  <c r="I256" i="1"/>
  <c r="L256" i="1" s="1"/>
  <c r="M256" i="1" s="1"/>
  <c r="H270" i="3" l="1"/>
  <c r="I269" i="3"/>
  <c r="L269" i="3" s="1"/>
  <c r="M269" i="3" s="1"/>
  <c r="H258" i="1"/>
  <c r="I257" i="1"/>
  <c r="L257" i="1" s="1"/>
  <c r="M257" i="1" s="1"/>
  <c r="H271" i="3" l="1"/>
  <c r="I270" i="3"/>
  <c r="L270" i="3" s="1"/>
  <c r="M270" i="3" s="1"/>
  <c r="H259" i="1"/>
  <c r="I258" i="1"/>
  <c r="L258" i="1" s="1"/>
  <c r="M258" i="1" s="1"/>
  <c r="H272" i="3" l="1"/>
  <c r="I271" i="3"/>
  <c r="L271" i="3" s="1"/>
  <c r="M271" i="3" s="1"/>
  <c r="H260" i="1"/>
  <c r="I259" i="1"/>
  <c r="L259" i="1" s="1"/>
  <c r="M259" i="1" s="1"/>
  <c r="H273" i="3" l="1"/>
  <c r="I273" i="3" s="1"/>
  <c r="L273" i="3" s="1"/>
  <c r="M273" i="3" s="1"/>
  <c r="I272" i="3"/>
  <c r="L272" i="3" s="1"/>
  <c r="M272" i="3" s="1"/>
  <c r="H261" i="1"/>
  <c r="I261" i="1" s="1"/>
  <c r="L261" i="1" s="1"/>
  <c r="M261" i="1" s="1"/>
  <c r="I260" i="1"/>
  <c r="L260" i="1" s="1"/>
  <c r="M260" i="1" s="1"/>
  <c r="M276" i="3" l="1"/>
  <c r="M264" i="1"/>
</calcChain>
</file>

<file path=xl/sharedStrings.xml><?xml version="1.0" encoding="utf-8"?>
<sst xmlns="http://schemas.openxmlformats.org/spreadsheetml/2006/main" count="69" uniqueCount="27">
  <si>
    <t>Disposable Personal Income, Billions of Dollars, Monthly, Seasonally Adjusted Annual Rate</t>
  </si>
  <si>
    <t>Personal Saving, Billions of Dollars, Monthly, Seasonally Adjusted Annual Rate</t>
  </si>
  <si>
    <t>Personal Saving Rate, Percent, Monthly, Seasonally Adjusted Annual Rate</t>
  </si>
  <si>
    <t>Frequency: Monthly</t>
  </si>
  <si>
    <t>observation_date</t>
  </si>
  <si>
    <t>DSPI</t>
  </si>
  <si>
    <t>PMSAVE</t>
  </si>
  <si>
    <t>PSAVERT</t>
  </si>
  <si>
    <t>Avg 2010-2019</t>
  </si>
  <si>
    <t>growth rate of DSPI</t>
  </si>
  <si>
    <t>DSPI-GR</t>
  </si>
  <si>
    <t>Disposable Personal Income, counterfactual</t>
  </si>
  <si>
    <t>Avg 2000-2019</t>
  </si>
  <si>
    <t>Personal Saving, counterfactual</t>
  </si>
  <si>
    <t>Personal Saving, Seasonally Adjusted, Monthly</t>
  </si>
  <si>
    <t>Personal Saving, Counterfactual</t>
  </si>
  <si>
    <t>Total excess savings</t>
  </si>
  <si>
    <t>Excess savings, monthly</t>
  </si>
  <si>
    <r>
      <rPr>
        <sz val="11"/>
        <color theme="0" tint="-0.14999847407452621"/>
        <rFont val="Arial Narrow"/>
        <family val="2"/>
      </rPr>
      <t>NEW YORK FED</t>
    </r>
    <r>
      <rPr>
        <sz val="11"/>
        <color theme="0"/>
        <rFont val="Arial Narrow"/>
        <family val="2"/>
      </rPr>
      <t xml:space="preserve">  </t>
    </r>
    <r>
      <rPr>
        <b/>
        <sz val="11"/>
        <color theme="4" tint="0.59999389629810485"/>
        <rFont val="Arial Narrow"/>
        <family val="2"/>
      </rPr>
      <t xml:space="preserve">ECONOMIC RESEARCH	</t>
    </r>
  </si>
  <si>
    <t>https://www.newyorkfed.org/research</t>
  </si>
  <si>
    <t>Liberty Street Economics</t>
  </si>
  <si>
    <t>“Excess Savings” Are Not Excessive</t>
  </si>
  <si>
    <t>Florin Bilbiie, Gauti Eggertsson, Giorgio Primiceri, and Andrea Tambalotti</t>
  </si>
  <si>
    <t>How to Cite:</t>
  </si>
  <si>
    <r>
      <t>Florin Bilbiie, Gauti Eggertsson, Giorgio Primiceri, and Andrea Tambalotti, “’Excess Savings’ Are Not Excessive,” Federal Reserve Bank of New York </t>
    </r>
    <r>
      <rPr>
        <i/>
        <sz val="11"/>
        <color rgb="FF42515A"/>
        <rFont val="Calibri"/>
        <family val="2"/>
        <scheme val="minor"/>
      </rPr>
      <t>Liberty Street Economics</t>
    </r>
    <r>
      <rPr>
        <sz val="11"/>
        <color rgb="FF42515A"/>
        <rFont val="Calibri"/>
        <family val="2"/>
        <scheme val="minor"/>
      </rPr>
      <t>, April 5, 2021, https://libertystreeteconomics.newyorkfed.org/2021/04/excess-savings-are-not-excessive.html.</t>
    </r>
  </si>
  <si>
    <t>For any questions, please contact New York Fed Research Publications.</t>
  </si>
  <si>
    <t>Please refer to our Terms of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</si>
</sst>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sz val="11"/>
      <color theme="0"/>
      <name val="Arial Narrow"/>
      <family val="2"/>
    </font>
    <font>
      <sz val="11"/>
      <color theme="0" tint="-0.14999847407452621"/>
      <name val="Arial Narrow"/>
      <family val="2"/>
    </font>
    <font>
      <b/>
      <sz val="11"/>
      <color theme="4" tint="0.59999389629810485"/>
      <name val="Arial Narrow"/>
      <family val="2"/>
    </font>
    <font>
      <b/>
      <sz val="11"/>
      <color rgb="FF001F33"/>
      <name val="Calibri"/>
      <family val="2"/>
      <scheme val="minor"/>
    </font>
    <font>
      <u/>
      <sz val="24"/>
      <color theme="10"/>
      <name val="Calibri"/>
      <family val="2"/>
      <scheme val="minor"/>
    </font>
    <font>
      <i/>
      <sz val="11"/>
      <color rgb="FF42515A"/>
      <name val="Georgia"/>
      <family val="1"/>
    </font>
    <font>
      <u/>
      <sz val="16"/>
      <color theme="10"/>
      <name val="Calibri"/>
      <family val="2"/>
      <scheme val="minor"/>
    </font>
    <font>
      <sz val="11"/>
      <color rgb="FF42515A"/>
      <name val="Calibri"/>
      <family val="2"/>
      <scheme val="minor"/>
    </font>
    <font>
      <i/>
      <sz val="11"/>
      <color rgb="FF42515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1F3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textRotation="90" wrapText="1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textRotation="90" wrapText="1"/>
    </xf>
    <xf numFmtId="0" fontId="1" fillId="0" borderId="0" xfId="0" applyFont="1"/>
    <xf numFmtId="0" fontId="0" fillId="0" borderId="1" xfId="0" applyBorder="1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2" borderId="0" xfId="1" applyFont="1" applyFill="1" applyBorder="1"/>
    <xf numFmtId="0" fontId="8" fillId="0" borderId="2" xfId="1" applyFont="1" applyBorder="1" applyAlignment="1">
      <alignment horizontal="left" vertical="top"/>
    </xf>
    <xf numFmtId="0" fontId="0" fillId="0" borderId="1" xfId="0" applyBorder="1" applyAlignment="1"/>
    <xf numFmtId="0" fontId="9" fillId="0" borderId="0" xfId="0" applyFont="1"/>
    <xf numFmtId="0" fontId="10" fillId="0" borderId="0" xfId="1" applyFont="1" applyAlignment="1">
      <alignment vertical="center"/>
    </xf>
    <xf numFmtId="0" fontId="1" fillId="0" borderId="1" xfId="0" applyFont="1" applyBorder="1"/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3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'original (December 2020)'!$K$5</c:f>
              <c:strCache>
                <c:ptCount val="1"/>
                <c:pt idx="0">
                  <c:v>Personal Saving, Seasonally Adjusted, Monthly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'original (December 2020)'!$A$190:$A$261</c:f>
              <c:numCache>
                <c:formatCode>yyyy\-mm\-dd</c:formatCode>
                <c:ptCount val="7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</c:numCache>
            </c:numRef>
          </c:cat>
          <c:val>
            <c:numRef>
              <c:f>'original (December 2020)'!$K$190:$K$261</c:f>
              <c:numCache>
                <c:formatCode>General</c:formatCode>
                <c:ptCount val="72"/>
                <c:pt idx="0">
                  <c:v>91.125</c:v>
                </c:pt>
                <c:pt idx="1">
                  <c:v>93.008333333333326</c:v>
                </c:pt>
                <c:pt idx="2">
                  <c:v>87.524999999999991</c:v>
                </c:pt>
                <c:pt idx="3">
                  <c:v>86.633333333333326</c:v>
                </c:pt>
                <c:pt idx="4">
                  <c:v>85.283333333333331</c:v>
                </c:pt>
                <c:pt idx="5">
                  <c:v>84.7</c:v>
                </c:pt>
                <c:pt idx="6">
                  <c:v>83.975000000000009</c:v>
                </c:pt>
                <c:pt idx="7">
                  <c:v>84.225000000000009</c:v>
                </c:pt>
                <c:pt idx="8">
                  <c:v>85.941666666666663</c:v>
                </c:pt>
                <c:pt idx="9">
                  <c:v>86.95</c:v>
                </c:pt>
                <c:pt idx="10">
                  <c:v>83.99166666666666</c:v>
                </c:pt>
                <c:pt idx="11">
                  <c:v>85.333333333333329</c:v>
                </c:pt>
                <c:pt idx="12">
                  <c:v>88.966666666666654</c:v>
                </c:pt>
                <c:pt idx="13">
                  <c:v>83.74166666666666</c:v>
                </c:pt>
                <c:pt idx="14">
                  <c:v>87.666666666666671</c:v>
                </c:pt>
                <c:pt idx="15">
                  <c:v>83.458333333333329</c:v>
                </c:pt>
                <c:pt idx="16">
                  <c:v>80.566666666666663</c:v>
                </c:pt>
                <c:pt idx="17">
                  <c:v>76.375</c:v>
                </c:pt>
                <c:pt idx="18">
                  <c:v>78.983333333333334</c:v>
                </c:pt>
                <c:pt idx="19">
                  <c:v>78.399999999999991</c:v>
                </c:pt>
                <c:pt idx="20">
                  <c:v>78.75833333333334</c:v>
                </c:pt>
                <c:pt idx="21">
                  <c:v>80.941666666666663</c:v>
                </c:pt>
                <c:pt idx="22">
                  <c:v>80.691666666666663</c:v>
                </c:pt>
                <c:pt idx="23">
                  <c:v>76.49166666666666</c:v>
                </c:pt>
                <c:pt idx="24">
                  <c:v>81.266666666666666</c:v>
                </c:pt>
                <c:pt idx="25">
                  <c:v>85.350000000000009</c:v>
                </c:pt>
                <c:pt idx="26">
                  <c:v>85.274999999999991</c:v>
                </c:pt>
                <c:pt idx="27">
                  <c:v>87.433333333333337</c:v>
                </c:pt>
                <c:pt idx="28">
                  <c:v>94.649999999999991</c:v>
                </c:pt>
                <c:pt idx="29">
                  <c:v>91.591666666666654</c:v>
                </c:pt>
                <c:pt idx="30">
                  <c:v>93.316666666666663</c:v>
                </c:pt>
                <c:pt idx="31">
                  <c:v>94.475000000000009</c:v>
                </c:pt>
                <c:pt idx="32">
                  <c:v>91.524999999999991</c:v>
                </c:pt>
                <c:pt idx="33">
                  <c:v>93.166666666666671</c:v>
                </c:pt>
                <c:pt idx="34">
                  <c:v>88.783333333333346</c:v>
                </c:pt>
                <c:pt idx="35">
                  <c:v>84.13333333333334</c:v>
                </c:pt>
                <c:pt idx="36">
                  <c:v>96.158333333333346</c:v>
                </c:pt>
                <c:pt idx="37">
                  <c:v>100.34166666666665</c:v>
                </c:pt>
                <c:pt idx="38">
                  <c:v>100.70833333333333</c:v>
                </c:pt>
                <c:pt idx="39">
                  <c:v>100.8</c:v>
                </c:pt>
                <c:pt idx="40">
                  <c:v>100.51666666666667</c:v>
                </c:pt>
                <c:pt idx="41">
                  <c:v>103.18333333333334</c:v>
                </c:pt>
                <c:pt idx="42">
                  <c:v>103.94166666666666</c:v>
                </c:pt>
                <c:pt idx="43">
                  <c:v>103.73333333333333</c:v>
                </c:pt>
                <c:pt idx="44">
                  <c:v>104.3</c:v>
                </c:pt>
                <c:pt idx="45">
                  <c:v>101.52499999999999</c:v>
                </c:pt>
                <c:pt idx="46">
                  <c:v>99.133333333333326</c:v>
                </c:pt>
                <c:pt idx="47">
                  <c:v>122.97500000000001</c:v>
                </c:pt>
                <c:pt idx="48">
                  <c:v>114.20833333333333</c:v>
                </c:pt>
                <c:pt idx="49">
                  <c:v>116.72500000000001</c:v>
                </c:pt>
                <c:pt idx="50">
                  <c:v>107.69166666666666</c:v>
                </c:pt>
                <c:pt idx="51">
                  <c:v>102.16666666666667</c:v>
                </c:pt>
                <c:pt idx="52">
                  <c:v>98.366666666666674</c:v>
                </c:pt>
                <c:pt idx="53">
                  <c:v>96</c:v>
                </c:pt>
                <c:pt idx="54">
                  <c:v>95.133333333333326</c:v>
                </c:pt>
                <c:pt idx="55">
                  <c:v>99.541666666666671</c:v>
                </c:pt>
                <c:pt idx="56">
                  <c:v>100.45833333333333</c:v>
                </c:pt>
                <c:pt idx="57">
                  <c:v>98.466666666666654</c:v>
                </c:pt>
                <c:pt idx="58">
                  <c:v>103</c:v>
                </c:pt>
                <c:pt idx="59">
                  <c:v>99.475000000000009</c:v>
                </c:pt>
                <c:pt idx="60">
                  <c:v>105.52499999999999</c:v>
                </c:pt>
                <c:pt idx="61">
                  <c:v>115.74166666666667</c:v>
                </c:pt>
                <c:pt idx="62">
                  <c:v>177.55833333333331</c:v>
                </c:pt>
                <c:pt idx="63">
                  <c:v>534.47500000000002</c:v>
                </c:pt>
                <c:pt idx="64">
                  <c:v>374.0916666666667</c:v>
                </c:pt>
                <c:pt idx="65">
                  <c:v>284.14166666666665</c:v>
                </c:pt>
                <c:pt idx="66">
                  <c:v>278.51666666666665</c:v>
                </c:pt>
                <c:pt idx="67">
                  <c:v>218</c:v>
                </c:pt>
                <c:pt idx="68">
                  <c:v>212.16666666666666</c:v>
                </c:pt>
                <c:pt idx="69">
                  <c:v>197.69166666666669</c:v>
                </c:pt>
                <c:pt idx="70">
                  <c:v>185.57500000000002</c:v>
                </c:pt>
                <c:pt idx="71">
                  <c:v>198.14166666666665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9-0243-BF38-4CE22F711212}"/>
            </c:ext>
          </c:extLst>
        </c:ser>
        <c:ser>
          <c:idx val="1"/>
          <c:order val="1"/>
          <c:tx>
            <c:strRef>
              <c:f>'original (December 2020)'!$L$5</c:f>
              <c:strCache>
                <c:ptCount val="1"/>
                <c:pt idx="0">
                  <c:v>Personal Saving, Counterfactual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'original (December 2020)'!$A$190:$A$261</c:f>
              <c:numCache>
                <c:formatCode>yyyy\-mm\-dd</c:formatCode>
                <c:ptCount val="7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</c:numCache>
            </c:numRef>
          </c:cat>
          <c:val>
            <c:numRef>
              <c:f>'original (December 2020)'!$L$190:$L$261</c:f>
              <c:numCache>
                <c:formatCode>General</c:formatCode>
                <c:ptCount val="72"/>
                <c:pt idx="60">
                  <c:v>101.49196092913392</c:v>
                </c:pt>
                <c:pt idx="61">
                  <c:v>101.8525862094272</c:v>
                </c:pt>
                <c:pt idx="62">
                  <c:v>102.21449287783828</c:v>
                </c:pt>
                <c:pt idx="63">
                  <c:v>102.5776854874465</c:v>
                </c:pt>
                <c:pt idx="64">
                  <c:v>102.94216860750936</c:v>
                </c:pt>
                <c:pt idx="65">
                  <c:v>103.30794682352001</c:v>
                </c:pt>
                <c:pt idx="66">
                  <c:v>103.67502473726501</c:v>
                </c:pt>
                <c:pt idx="67">
                  <c:v>104.04340696688213</c:v>
                </c:pt>
                <c:pt idx="68">
                  <c:v>104.41309814691853</c:v>
                </c:pt>
                <c:pt idx="69">
                  <c:v>104.78410292838902</c:v>
                </c:pt>
                <c:pt idx="70">
                  <c:v>105.15642597883452</c:v>
                </c:pt>
                <c:pt idx="71">
                  <c:v>105.5300719823809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9-0243-BF38-4CE22F711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210000"/>
        <c:axId val="1931459088"/>
      </c:lineChart>
      <c:dateAx>
        <c:axId val="166921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459088"/>
        <c:crosses val="autoZero"/>
        <c:auto val="1"/>
        <c:lblOffset val="100"/>
        <c:baseTimeUnit val="months"/>
        <c:majorUnit val="6"/>
        <c:majorTimeUnit val="months"/>
      </c:dateAx>
      <c:valAx>
        <c:axId val="193145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Billions of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21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'updated (June 2021)'!$K$5</c:f>
              <c:strCache>
                <c:ptCount val="1"/>
                <c:pt idx="0">
                  <c:v>Personal Saving, Seasonally Adjusted, Monthly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'updated (June 2021)'!$A$190:$A$267</c:f>
              <c:numCache>
                <c:formatCode>yyyy\-mm\-dd</c:formatCode>
                <c:ptCount val="7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</c:numCache>
            </c:numRef>
          </c:cat>
          <c:val>
            <c:numRef>
              <c:f>'updated (June 2021)'!$K$190:$K$267</c:f>
              <c:numCache>
                <c:formatCode>General</c:formatCode>
                <c:ptCount val="78"/>
                <c:pt idx="0">
                  <c:v>89.891666666666666</c:v>
                </c:pt>
                <c:pt idx="1">
                  <c:v>91.95</c:v>
                </c:pt>
                <c:pt idx="2">
                  <c:v>86.875</c:v>
                </c:pt>
                <c:pt idx="3">
                  <c:v>86.608333333333334</c:v>
                </c:pt>
                <c:pt idx="4">
                  <c:v>85.5</c:v>
                </c:pt>
                <c:pt idx="5">
                  <c:v>84.808333333333337</c:v>
                </c:pt>
                <c:pt idx="6">
                  <c:v>83.524999999999991</c:v>
                </c:pt>
                <c:pt idx="7">
                  <c:v>83.558333333333337</c:v>
                </c:pt>
                <c:pt idx="8">
                  <c:v>85.399999999999991</c:v>
                </c:pt>
                <c:pt idx="9">
                  <c:v>86.891666666666666</c:v>
                </c:pt>
                <c:pt idx="10">
                  <c:v>84.225000000000009</c:v>
                </c:pt>
                <c:pt idx="11">
                  <c:v>85.633333333333326</c:v>
                </c:pt>
                <c:pt idx="12">
                  <c:v>89.2</c:v>
                </c:pt>
                <c:pt idx="13">
                  <c:v>83.825000000000003</c:v>
                </c:pt>
                <c:pt idx="14">
                  <c:v>88.516666666666666</c:v>
                </c:pt>
                <c:pt idx="15">
                  <c:v>83.75833333333334</c:v>
                </c:pt>
                <c:pt idx="16">
                  <c:v>81.341666666666669</c:v>
                </c:pt>
                <c:pt idx="17">
                  <c:v>77.308333333333337</c:v>
                </c:pt>
                <c:pt idx="18">
                  <c:v>79.841666666666669</c:v>
                </c:pt>
                <c:pt idx="19">
                  <c:v>80.233333333333334</c:v>
                </c:pt>
                <c:pt idx="20">
                  <c:v>80.233333333333334</c:v>
                </c:pt>
                <c:pt idx="21">
                  <c:v>82.325000000000003</c:v>
                </c:pt>
                <c:pt idx="22">
                  <c:v>83.041666666666671</c:v>
                </c:pt>
                <c:pt idx="23">
                  <c:v>78.208333333333329</c:v>
                </c:pt>
                <c:pt idx="24">
                  <c:v>83.36666666666666</c:v>
                </c:pt>
                <c:pt idx="25">
                  <c:v>87.241666666666674</c:v>
                </c:pt>
                <c:pt idx="26">
                  <c:v>87.375</c:v>
                </c:pt>
                <c:pt idx="27">
                  <c:v>88.350000000000009</c:v>
                </c:pt>
                <c:pt idx="28">
                  <c:v>95.633333333333326</c:v>
                </c:pt>
                <c:pt idx="29">
                  <c:v>92.333333333333329</c:v>
                </c:pt>
                <c:pt idx="30">
                  <c:v>93.924999999999997</c:v>
                </c:pt>
                <c:pt idx="31">
                  <c:v>94.508333333333326</c:v>
                </c:pt>
                <c:pt idx="32">
                  <c:v>90.983333333333334</c:v>
                </c:pt>
                <c:pt idx="33">
                  <c:v>92.75</c:v>
                </c:pt>
                <c:pt idx="34">
                  <c:v>87.491666666666674</c:v>
                </c:pt>
                <c:pt idx="35">
                  <c:v>82.441666666666663</c:v>
                </c:pt>
                <c:pt idx="36">
                  <c:v>93.975000000000009</c:v>
                </c:pt>
                <c:pt idx="37">
                  <c:v>96.866666666666674</c:v>
                </c:pt>
                <c:pt idx="38">
                  <c:v>97.5</c:v>
                </c:pt>
                <c:pt idx="39">
                  <c:v>96.024999999999991</c:v>
                </c:pt>
                <c:pt idx="40">
                  <c:v>96.741666666666674</c:v>
                </c:pt>
                <c:pt idx="41">
                  <c:v>98.475000000000009</c:v>
                </c:pt>
                <c:pt idx="42">
                  <c:v>99.399999999999991</c:v>
                </c:pt>
                <c:pt idx="43">
                  <c:v>99.375</c:v>
                </c:pt>
                <c:pt idx="44">
                  <c:v>99.641666666666666</c:v>
                </c:pt>
                <c:pt idx="45">
                  <c:v>97.45</c:v>
                </c:pt>
                <c:pt idx="46">
                  <c:v>94.625</c:v>
                </c:pt>
                <c:pt idx="47">
                  <c:v>120.875</c:v>
                </c:pt>
                <c:pt idx="48">
                  <c:v>115.55</c:v>
                </c:pt>
                <c:pt idx="49">
                  <c:v>118.25833333333333</c:v>
                </c:pt>
                <c:pt idx="50">
                  <c:v>110.36666666666667</c:v>
                </c:pt>
                <c:pt idx="51">
                  <c:v>102.77499999999999</c:v>
                </c:pt>
                <c:pt idx="52">
                  <c:v>99.225000000000009</c:v>
                </c:pt>
                <c:pt idx="53">
                  <c:v>96.583333333333329</c:v>
                </c:pt>
                <c:pt idx="54">
                  <c:v>94.833333333333329</c:v>
                </c:pt>
                <c:pt idx="55">
                  <c:v>98.25</c:v>
                </c:pt>
                <c:pt idx="56">
                  <c:v>99.841666666666654</c:v>
                </c:pt>
                <c:pt idx="57">
                  <c:v>100.3</c:v>
                </c:pt>
                <c:pt idx="58">
                  <c:v>102.31666666666666</c:v>
                </c:pt>
                <c:pt idx="59">
                  <c:v>99.483333333333334</c:v>
                </c:pt>
                <c:pt idx="60">
                  <c:v>107.81666666666666</c:v>
                </c:pt>
                <c:pt idx="61">
                  <c:v>116.03333333333335</c:v>
                </c:pt>
                <c:pt idx="62">
                  <c:v>178.99166666666667</c:v>
                </c:pt>
                <c:pt idx="63">
                  <c:v>532.70833333333337</c:v>
                </c:pt>
                <c:pt idx="64">
                  <c:v>373.17500000000001</c:v>
                </c:pt>
                <c:pt idx="65">
                  <c:v>287.10833333333335</c:v>
                </c:pt>
                <c:pt idx="66">
                  <c:v>279.95</c:v>
                </c:pt>
                <c:pt idx="67">
                  <c:v>216.53333333333333</c:v>
                </c:pt>
                <c:pt idx="68">
                  <c:v>208.85</c:v>
                </c:pt>
                <c:pt idx="69">
                  <c:v>197.57500000000002</c:v>
                </c:pt>
                <c:pt idx="70">
                  <c:v>186.60833333333335</c:v>
                </c:pt>
                <c:pt idx="71">
                  <c:v>202.18333333333331</c:v>
                </c:pt>
                <c:pt idx="72">
                  <c:v>323.45</c:v>
                </c:pt>
                <c:pt idx="73">
                  <c:v>205.89166666666665</c:v>
                </c:pt>
                <c:pt idx="74">
                  <c:v>488.91666666666669</c:v>
                </c:pt>
                <c:pt idx="75">
                  <c:v>195.78333333333333</c:v>
                </c:pt>
                <c:pt idx="76">
                  <c:v>154.82500000000002</c:v>
                </c:pt>
                <c:pt idx="77">
                  <c:v>141.38333333333333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E-1E4E-8273-7E4CAD114BF7}"/>
            </c:ext>
          </c:extLst>
        </c:ser>
        <c:ser>
          <c:idx val="1"/>
          <c:order val="1"/>
          <c:tx>
            <c:strRef>
              <c:f>'updated (June 2021)'!$L$5</c:f>
              <c:strCache>
                <c:ptCount val="1"/>
                <c:pt idx="0">
                  <c:v>Personal Saving, Counterfactual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'updated (June 2021)'!$A$190:$A$267</c:f>
              <c:numCache>
                <c:formatCode>yyyy\-mm\-dd</c:formatCode>
                <c:ptCount val="7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</c:numCache>
            </c:numRef>
          </c:cat>
          <c:val>
            <c:numRef>
              <c:f>'updated (June 2021)'!$L$190:$L$267</c:f>
              <c:numCache>
                <c:formatCode>General</c:formatCode>
                <c:ptCount val="78"/>
                <c:pt idx="60">
                  <c:v>98.795776019144213</c:v>
                </c:pt>
                <c:pt idx="61">
                  <c:v>99.143948146359207</c:v>
                </c:pt>
                <c:pt idx="62">
                  <c:v>99.493347287876375</c:v>
                </c:pt>
                <c:pt idx="63">
                  <c:v>99.843977767890479</c:v>
                </c:pt>
                <c:pt idx="64">
                  <c:v>100.19584392583552</c:v>
                </c:pt>
                <c:pt idx="65">
                  <c:v>100.54895011643823</c:v>
                </c:pt>
                <c:pt idx="66">
                  <c:v>100.90330070977222</c:v>
                </c:pt>
                <c:pt idx="67">
                  <c:v>101.25890009131187</c:v>
                </c:pt>
                <c:pt idx="68">
                  <c:v>101.61575266198668</c:v>
                </c:pt>
                <c:pt idx="69">
                  <c:v>101.97386283823572</c:v>
                </c:pt>
                <c:pt idx="70">
                  <c:v>102.33323505206234</c:v>
                </c:pt>
                <c:pt idx="71">
                  <c:v>102.69387375108896</c:v>
                </c:pt>
                <c:pt idx="72">
                  <c:v>103.05578339861211</c:v>
                </c:pt>
                <c:pt idx="73">
                  <c:v>103.41896847365773</c:v>
                </c:pt>
                <c:pt idx="74">
                  <c:v>103.78343347103653</c:v>
                </c:pt>
                <c:pt idx="75">
                  <c:v>104.14918290139967</c:v>
                </c:pt>
                <c:pt idx="76">
                  <c:v>104.51622129129457</c:v>
                </c:pt>
                <c:pt idx="77">
                  <c:v>104.88455318322093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E-1E4E-8273-7E4CAD114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210000"/>
        <c:axId val="1931459088"/>
      </c:lineChart>
      <c:dateAx>
        <c:axId val="1669210000"/>
        <c:scaling>
          <c:orientation val="minMax"/>
          <c:max val="445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459088"/>
        <c:crosses val="autoZero"/>
        <c:auto val="1"/>
        <c:lblOffset val="100"/>
        <c:baseTimeUnit val="months"/>
        <c:majorUnit val="6"/>
        <c:majorTimeUnit val="months"/>
      </c:dateAx>
      <c:valAx>
        <c:axId val="193145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Billions of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21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'updated (December 2021)'!$K$5</c:f>
              <c:strCache>
                <c:ptCount val="1"/>
                <c:pt idx="0">
                  <c:v>Personal Saving, Seasonally Adjusted, Monthly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'updated (December 2021)'!$A$190:$A$273</c:f>
              <c:numCache>
                <c:formatCode>yyyy\-mm\-dd</c:formatCode>
                <c:ptCount val="8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</c:numCache>
            </c:numRef>
          </c:cat>
          <c:val>
            <c:numRef>
              <c:f>'updated (December 2021)'!$K$190:$K$273</c:f>
              <c:numCache>
                <c:formatCode>General</c:formatCode>
                <c:ptCount val="84"/>
                <c:pt idx="0">
                  <c:v>89.891666666666666</c:v>
                </c:pt>
                <c:pt idx="1">
                  <c:v>91.95</c:v>
                </c:pt>
                <c:pt idx="2">
                  <c:v>86.875</c:v>
                </c:pt>
                <c:pt idx="3">
                  <c:v>86.608333333333334</c:v>
                </c:pt>
                <c:pt idx="4">
                  <c:v>85.5</c:v>
                </c:pt>
                <c:pt idx="5">
                  <c:v>84.808333333333337</c:v>
                </c:pt>
                <c:pt idx="6">
                  <c:v>83.524999999999991</c:v>
                </c:pt>
                <c:pt idx="7">
                  <c:v>83.558333333333337</c:v>
                </c:pt>
                <c:pt idx="8">
                  <c:v>85.399999999999991</c:v>
                </c:pt>
                <c:pt idx="9">
                  <c:v>86.891666666666666</c:v>
                </c:pt>
                <c:pt idx="10">
                  <c:v>84.225000000000009</c:v>
                </c:pt>
                <c:pt idx="11">
                  <c:v>85.633333333333326</c:v>
                </c:pt>
                <c:pt idx="12">
                  <c:v>89.2</c:v>
                </c:pt>
                <c:pt idx="13">
                  <c:v>83.825000000000003</c:v>
                </c:pt>
                <c:pt idx="14">
                  <c:v>88.516666666666666</c:v>
                </c:pt>
                <c:pt idx="15">
                  <c:v>83.75833333333334</c:v>
                </c:pt>
                <c:pt idx="16">
                  <c:v>81.341666666666669</c:v>
                </c:pt>
                <c:pt idx="17">
                  <c:v>77.308333333333337</c:v>
                </c:pt>
                <c:pt idx="18">
                  <c:v>79.841666666666669</c:v>
                </c:pt>
                <c:pt idx="19">
                  <c:v>80.233333333333334</c:v>
                </c:pt>
                <c:pt idx="20">
                  <c:v>80.233333333333334</c:v>
                </c:pt>
                <c:pt idx="21">
                  <c:v>82.325000000000003</c:v>
                </c:pt>
                <c:pt idx="22">
                  <c:v>83.041666666666671</c:v>
                </c:pt>
                <c:pt idx="23">
                  <c:v>78.208333333333329</c:v>
                </c:pt>
                <c:pt idx="24">
                  <c:v>83.36666666666666</c:v>
                </c:pt>
                <c:pt idx="25">
                  <c:v>87.241666666666674</c:v>
                </c:pt>
                <c:pt idx="26">
                  <c:v>87.375</c:v>
                </c:pt>
                <c:pt idx="27">
                  <c:v>88.350000000000009</c:v>
                </c:pt>
                <c:pt idx="28">
                  <c:v>95.633333333333326</c:v>
                </c:pt>
                <c:pt idx="29">
                  <c:v>92.333333333333329</c:v>
                </c:pt>
                <c:pt idx="30">
                  <c:v>93.924999999999997</c:v>
                </c:pt>
                <c:pt idx="31">
                  <c:v>94.508333333333326</c:v>
                </c:pt>
                <c:pt idx="32">
                  <c:v>90.983333333333334</c:v>
                </c:pt>
                <c:pt idx="33">
                  <c:v>92.75</c:v>
                </c:pt>
                <c:pt idx="34">
                  <c:v>87.491666666666674</c:v>
                </c:pt>
                <c:pt idx="35">
                  <c:v>82.441666666666663</c:v>
                </c:pt>
                <c:pt idx="36">
                  <c:v>93.975000000000009</c:v>
                </c:pt>
                <c:pt idx="37">
                  <c:v>96.866666666666674</c:v>
                </c:pt>
                <c:pt idx="38">
                  <c:v>97.5</c:v>
                </c:pt>
                <c:pt idx="39">
                  <c:v>96.024999999999991</c:v>
                </c:pt>
                <c:pt idx="40">
                  <c:v>96.741666666666674</c:v>
                </c:pt>
                <c:pt idx="41">
                  <c:v>98.475000000000009</c:v>
                </c:pt>
                <c:pt idx="42">
                  <c:v>99.399999999999991</c:v>
                </c:pt>
                <c:pt idx="43">
                  <c:v>99.375</c:v>
                </c:pt>
                <c:pt idx="44">
                  <c:v>99.641666666666666</c:v>
                </c:pt>
                <c:pt idx="45">
                  <c:v>97.45</c:v>
                </c:pt>
                <c:pt idx="46">
                  <c:v>94.625</c:v>
                </c:pt>
                <c:pt idx="47">
                  <c:v>120.875</c:v>
                </c:pt>
                <c:pt idx="48">
                  <c:v>115.55</c:v>
                </c:pt>
                <c:pt idx="49">
                  <c:v>118.25833333333333</c:v>
                </c:pt>
                <c:pt idx="50">
                  <c:v>110.36666666666667</c:v>
                </c:pt>
                <c:pt idx="51">
                  <c:v>102.77499999999999</c:v>
                </c:pt>
                <c:pt idx="52">
                  <c:v>99.225000000000009</c:v>
                </c:pt>
                <c:pt idx="53">
                  <c:v>96.583333333333329</c:v>
                </c:pt>
                <c:pt idx="54">
                  <c:v>94.833333333333329</c:v>
                </c:pt>
                <c:pt idx="55">
                  <c:v>98.25</c:v>
                </c:pt>
                <c:pt idx="56">
                  <c:v>99.841666666666654</c:v>
                </c:pt>
                <c:pt idx="57">
                  <c:v>100.3</c:v>
                </c:pt>
                <c:pt idx="58">
                  <c:v>102.31666666666666</c:v>
                </c:pt>
                <c:pt idx="59">
                  <c:v>99.483333333333334</c:v>
                </c:pt>
                <c:pt idx="60">
                  <c:v>107.81666666666666</c:v>
                </c:pt>
                <c:pt idx="61">
                  <c:v>116.03333333333335</c:v>
                </c:pt>
                <c:pt idx="62">
                  <c:v>178.99166666666667</c:v>
                </c:pt>
                <c:pt idx="63">
                  <c:v>532.70833333333337</c:v>
                </c:pt>
                <c:pt idx="64">
                  <c:v>373.17500000000001</c:v>
                </c:pt>
                <c:pt idx="65">
                  <c:v>287.10833333333335</c:v>
                </c:pt>
                <c:pt idx="66">
                  <c:v>279.95</c:v>
                </c:pt>
                <c:pt idx="67">
                  <c:v>216.53333333333333</c:v>
                </c:pt>
                <c:pt idx="68">
                  <c:v>208.85</c:v>
                </c:pt>
                <c:pt idx="69">
                  <c:v>197.57500000000002</c:v>
                </c:pt>
                <c:pt idx="70">
                  <c:v>186.60833333333335</c:v>
                </c:pt>
                <c:pt idx="71">
                  <c:v>202.18333333333331</c:v>
                </c:pt>
                <c:pt idx="72">
                  <c:v>316.55</c:v>
                </c:pt>
                <c:pt idx="73">
                  <c:v>198.07500000000002</c:v>
                </c:pt>
                <c:pt idx="74">
                  <c:v>480.29166666666669</c:v>
                </c:pt>
                <c:pt idx="75">
                  <c:v>194.25833333333333</c:v>
                </c:pt>
                <c:pt idx="76">
                  <c:v>156.06666666666666</c:v>
                </c:pt>
                <c:pt idx="77">
                  <c:v>142.76666666666668</c:v>
                </c:pt>
                <c:pt idx="78">
                  <c:v>159.44166666666666</c:v>
                </c:pt>
                <c:pt idx="79">
                  <c:v>148.85833333333332</c:v>
                </c:pt>
                <c:pt idx="80">
                  <c:v>121.16666666666667</c:v>
                </c:pt>
                <c:pt idx="81">
                  <c:v>107.58333333333333</c:v>
                </c:pt>
                <c:pt idx="82">
                  <c:v>108.47500000000001</c:v>
                </c:pt>
                <c:pt idx="83">
                  <c:v>119.59166666666665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4-E046-890E-A19F6C4708AC}"/>
            </c:ext>
          </c:extLst>
        </c:ser>
        <c:ser>
          <c:idx val="1"/>
          <c:order val="1"/>
          <c:tx>
            <c:strRef>
              <c:f>'updated (December 2021)'!$L$5</c:f>
              <c:strCache>
                <c:ptCount val="1"/>
                <c:pt idx="0">
                  <c:v>Personal Saving, Counterfactual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'updated (December 2021)'!$A$190:$A$273</c:f>
              <c:numCache>
                <c:formatCode>yyyy\-mm\-dd</c:formatCode>
                <c:ptCount val="8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</c:numCache>
            </c:numRef>
          </c:cat>
          <c:val>
            <c:numRef>
              <c:f>'updated (December 2021)'!$L$190:$L$273</c:f>
              <c:numCache>
                <c:formatCode>General</c:formatCode>
                <c:ptCount val="84"/>
                <c:pt idx="60">
                  <c:v>98.795776019144213</c:v>
                </c:pt>
                <c:pt idx="61">
                  <c:v>99.143948146359207</c:v>
                </c:pt>
                <c:pt idx="62">
                  <c:v>99.493347287876375</c:v>
                </c:pt>
                <c:pt idx="63">
                  <c:v>99.843977767890479</c:v>
                </c:pt>
                <c:pt idx="64">
                  <c:v>100.19584392583552</c:v>
                </c:pt>
                <c:pt idx="65">
                  <c:v>100.54895011643823</c:v>
                </c:pt>
                <c:pt idx="66">
                  <c:v>100.90330070977222</c:v>
                </c:pt>
                <c:pt idx="67">
                  <c:v>101.25890009131187</c:v>
                </c:pt>
                <c:pt idx="68">
                  <c:v>101.61575266198668</c:v>
                </c:pt>
                <c:pt idx="69">
                  <c:v>101.97386283823572</c:v>
                </c:pt>
                <c:pt idx="70">
                  <c:v>102.33323505206234</c:v>
                </c:pt>
                <c:pt idx="71">
                  <c:v>102.69387375108896</c:v>
                </c:pt>
                <c:pt idx="72">
                  <c:v>103.05578339861211</c:v>
                </c:pt>
                <c:pt idx="73">
                  <c:v>103.41896847365773</c:v>
                </c:pt>
                <c:pt idx="74">
                  <c:v>103.78343347103653</c:v>
                </c:pt>
                <c:pt idx="75">
                  <c:v>104.14918290139967</c:v>
                </c:pt>
                <c:pt idx="76">
                  <c:v>104.51622129129457</c:v>
                </c:pt>
                <c:pt idx="77">
                  <c:v>104.88455318322093</c:v>
                </c:pt>
                <c:pt idx="78">
                  <c:v>105.2541831356869</c:v>
                </c:pt>
                <c:pt idx="79">
                  <c:v>105.62511572326564</c:v>
                </c:pt>
                <c:pt idx="80">
                  <c:v>105.9973555366517</c:v>
                </c:pt>
                <c:pt idx="81">
                  <c:v>106.37090718271811</c:v>
                </c:pt>
                <c:pt idx="82">
                  <c:v>106.74577528457318</c:v>
                </c:pt>
                <c:pt idx="83">
                  <c:v>107.12196448161781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4-E046-890E-A19F6C470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210000"/>
        <c:axId val="1931459088"/>
      </c:lineChart>
      <c:dateAx>
        <c:axId val="1669210000"/>
        <c:scaling>
          <c:orientation val="minMax"/>
          <c:max val="445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459088"/>
        <c:crosses val="autoZero"/>
        <c:auto val="1"/>
        <c:lblOffset val="100"/>
        <c:baseTimeUnit val="months"/>
        <c:majorUnit val="6"/>
        <c:majorTimeUnit val="months"/>
      </c:dateAx>
      <c:valAx>
        <c:axId val="193145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Billions of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21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2.xml"/><Relationship Id="rId4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3.xm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>
          <a:extLst>
            <a:ext uri="{FF2B5EF4-FFF2-40B4-BE49-F238E27FC236}">
              <a16:creationId xmlns:a16="http://schemas.microsoft.com/office/drawing/2014/main" id="{9DD8ED89-F077-4BF3-888B-E014AC921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BB215-A257-4357-806F-F87A698A8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>
          <a:extLst>
            <a:ext uri="{FF2B5EF4-FFF2-40B4-BE49-F238E27FC236}">
              <a16:creationId xmlns:a16="http://schemas.microsoft.com/office/drawing/2014/main" id="{0298E35C-C386-48F3-B094-3BC643F82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304127-21A1-4585-BFE4-B1E82FA2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762000</xdr:colOff>
      <xdr:row>6</xdr:row>
      <xdr:rowOff>196850</xdr:rowOff>
    </xdr:from>
    <xdr:to>
      <xdr:col>19</xdr:col>
      <xdr:colOff>660400</xdr:colOff>
      <xdr:row>26</xdr:row>
      <xdr:rowOff>101600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1FB4303-225A-CE4C-96F5-E63083FE9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>
          <a:extLst>
            <a:ext uri="{FF2B5EF4-FFF2-40B4-BE49-F238E27FC236}">
              <a16:creationId xmlns:a16="http://schemas.microsoft.com/office/drawing/2014/main" id="{4C3B5C43-4299-4B3A-BAB6-BFFD1720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EC93EC-571A-47A2-9A16-8D4A530E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5" name="Picture 4">
          <a:extLst>
            <a:ext uri="{FF2B5EF4-FFF2-40B4-BE49-F238E27FC236}">
              <a16:creationId xmlns:a16="http://schemas.microsoft.com/office/drawing/2014/main" id="{CCFEB972-35EC-4383-A65C-07757B9DD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9851BE-7DE4-4944-B92E-1A5C1180B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20</xdr:col>
      <xdr:colOff>723900</xdr:colOff>
      <xdr:row>27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B89A8A-982F-E14D-8162-43FB4BC9F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>
          <a:extLst>
            <a:ext uri="{FF2B5EF4-FFF2-40B4-BE49-F238E27FC236}">
              <a16:creationId xmlns:a16="http://schemas.microsoft.com/office/drawing/2014/main" id="{E7B3CA50-3C5A-4641-A18C-CD38685AF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2C26EE-92A1-490A-B937-7A55EC64A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6" name="Picture 5">
          <a:extLst>
            <a:ext uri="{FF2B5EF4-FFF2-40B4-BE49-F238E27FC236}">
              <a16:creationId xmlns:a16="http://schemas.microsoft.com/office/drawing/2014/main" id="{DEDDDE1F-3FFC-4472-A4DC-3034C551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B5B05B-7B74-4D80-8102-B8B7B1AA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20</xdr:col>
      <xdr:colOff>723900</xdr:colOff>
      <xdr:row>27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D62155-5876-CD47-8005-6D4E729ED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>
          <a:extLst>
            <a:ext uri="{FF2B5EF4-FFF2-40B4-BE49-F238E27FC236}">
              <a16:creationId xmlns:a16="http://schemas.microsoft.com/office/drawing/2014/main" id="{A6E8DBBC-0EE2-4A90-B151-6C377AB6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158A6A-767B-4CB8-80F5-08282C53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5" name="Picture 4">
          <a:extLst>
            <a:ext uri="{FF2B5EF4-FFF2-40B4-BE49-F238E27FC236}">
              <a16:creationId xmlns:a16="http://schemas.microsoft.com/office/drawing/2014/main" id="{CDBB16DE-05FB-4550-B130-E1D113E2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989878-7ABE-4320-A0A1-A9954466C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bertystreeteconomics.newyorkfed.org/2021/04/excess-savings-are-not-excessive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libertystreeteconomics.newyorkfed.org/" TargetMode="External"/><Relationship Id="rId1" Type="http://schemas.openxmlformats.org/officeDocument/2006/relationships/hyperlink" Target="https://www.newyorkfed.org/research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Powell@ny.frb.org" TargetMode="External"/><Relationship Id="rId4" Type="http://schemas.openxmlformats.org/officeDocument/2006/relationships/hyperlink" Target="https://www.newyorkfed.org/privacy/termsofus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ewyorkfed.org/research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ewyorkfed.org/research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newyorkfed.org/researc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AB9B-2B02-4E4B-933C-7AB54A193DEC}">
  <dimension ref="B1:U24"/>
  <sheetViews>
    <sheetView tabSelected="1" workbookViewId="0">
      <selection activeCell="H13" sqref="H13"/>
    </sheetView>
  </sheetViews>
  <sheetFormatPr defaultRowHeight="15.75" x14ac:dyDescent="0.25"/>
  <cols>
    <col min="1" max="16384" width="9" style="7"/>
  </cols>
  <sheetData>
    <row r="1" spans="2:21" s="8" customFormat="1" ht="15" x14ac:dyDescent="0.25"/>
    <row r="2" spans="2:21" s="8" customFormat="1" ht="15" customHeight="1" x14ac:dyDescent="0.3">
      <c r="B2" s="9"/>
      <c r="C2" s="9"/>
      <c r="D2" s="9"/>
      <c r="E2" s="9"/>
      <c r="F2" s="9"/>
      <c r="G2" s="9"/>
      <c r="H2" s="9"/>
      <c r="I2" s="9"/>
    </row>
    <row r="3" spans="2:21" s="8" customFormat="1" ht="15" customHeight="1" x14ac:dyDescent="0.3">
      <c r="B3" s="9"/>
      <c r="C3" s="9"/>
      <c r="D3" s="10" t="s">
        <v>18</v>
      </c>
      <c r="E3" s="10"/>
      <c r="F3" s="10"/>
      <c r="G3" s="10"/>
      <c r="H3" s="10"/>
      <c r="I3" s="10"/>
    </row>
    <row r="4" spans="2:21" s="8" customFormat="1" ht="15" x14ac:dyDescent="0.25">
      <c r="B4" s="11" t="s">
        <v>19</v>
      </c>
    </row>
    <row r="9" spans="2:21" x14ac:dyDescent="0.25">
      <c r="D9" s="12" t="s">
        <v>20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2:21" x14ac:dyDescent="0.25"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2:21" x14ac:dyDescent="0.25"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2:21" ht="21" x14ac:dyDescent="0.25">
      <c r="D12" s="15" t="s">
        <v>21</v>
      </c>
      <c r="E12" s="13"/>
      <c r="F12" s="13"/>
      <c r="G12" s="13"/>
      <c r="H12" s="13"/>
      <c r="I12" s="13"/>
    </row>
    <row r="14" spans="2:21" x14ac:dyDescent="0.25">
      <c r="D14" s="14" t="s">
        <v>22</v>
      </c>
    </row>
    <row r="18" spans="4:12" x14ac:dyDescent="0.25">
      <c r="D18" s="16" t="s">
        <v>23</v>
      </c>
    </row>
    <row r="19" spans="4:12" x14ac:dyDescent="0.25">
      <c r="D19" s="17" t="s">
        <v>24</v>
      </c>
      <c r="E19" s="18"/>
      <c r="F19" s="18"/>
      <c r="G19" s="18"/>
      <c r="H19" s="18"/>
      <c r="I19" s="18"/>
      <c r="J19" s="18"/>
      <c r="K19" s="18"/>
      <c r="L19" s="19"/>
    </row>
    <row r="20" spans="4:12" x14ac:dyDescent="0.25">
      <c r="D20" s="20"/>
      <c r="E20" s="21"/>
      <c r="F20" s="21"/>
      <c r="G20" s="21"/>
      <c r="H20" s="21"/>
      <c r="I20" s="21"/>
      <c r="J20" s="21"/>
      <c r="K20" s="21"/>
      <c r="L20" s="22"/>
    </row>
    <row r="21" spans="4:12" x14ac:dyDescent="0.25">
      <c r="D21" s="23"/>
      <c r="E21" s="24"/>
      <c r="F21" s="24"/>
      <c r="G21" s="24"/>
      <c r="H21" s="24"/>
      <c r="I21" s="24"/>
      <c r="J21" s="24"/>
      <c r="K21" s="24"/>
      <c r="L21" s="25"/>
    </row>
    <row r="23" spans="4:12" x14ac:dyDescent="0.25">
      <c r="D23" s="26" t="s">
        <v>25</v>
      </c>
    </row>
    <row r="24" spans="4:12" x14ac:dyDescent="0.25">
      <c r="D24" s="26" t="s">
        <v>26</v>
      </c>
    </row>
  </sheetData>
  <mergeCells count="3">
    <mergeCell ref="D3:I3"/>
    <mergeCell ref="D9:U11"/>
    <mergeCell ref="D19:L21"/>
  </mergeCells>
  <hyperlinks>
    <hyperlink ref="B4" r:id="rId1" xr:uid="{EADF6B5C-1AAF-4C90-94DC-2FE581829F6C}"/>
    <hyperlink ref="D9" r:id="rId2" xr:uid="{E1CDF13D-7ECD-450F-B712-4BA485B11201}"/>
    <hyperlink ref="D12" r:id="rId3" xr:uid="{466F0811-8BAF-4FA8-866A-EAC61378D833}"/>
    <hyperlink ref="D24" r:id="rId4" xr:uid="{91D77DE3-CC2D-4224-BCA4-78C8D4E03036}"/>
    <hyperlink ref="D23" r:id="rId5" xr:uid="{BE726A5D-41BD-4D9D-B59B-5CF67F19AC4F}"/>
  </hyperlinks>
  <pageMargins left="0.7" right="0.7" top="0.75" bottom="0.75" header="0.3" footer="0.3"/>
  <pageSetup orientation="portrait" horizontalDpi="200" verticalDpi="200" r:id="rId6"/>
  <headerFooter>
    <oddHeader>&amp;L&amp;"Calibri"&amp;11&amp;K000000NONCONFIDENTIAL // EXTERNAL&amp;1#</oddHead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9E77-B90E-8643-A532-4593EE4F548C}">
  <dimension ref="A1:M264"/>
  <sheetViews>
    <sheetView workbookViewId="0">
      <pane ySplit="5" topLeftCell="A6" activePane="bottomLeft" state="frozen"/>
      <selection pane="bottomLeft" activeCell="E1" sqref="A1:XFD4"/>
    </sheetView>
  </sheetViews>
  <sheetFormatPr defaultColWidth="11" defaultRowHeight="15.75" x14ac:dyDescent="0.25"/>
  <cols>
    <col min="1" max="1" width="16.5" customWidth="1"/>
    <col min="2" max="4" width="9.875" customWidth="1"/>
  </cols>
  <sheetData>
    <row r="1" spans="1:13" s="8" customFormat="1" x14ac:dyDescent="0.25"/>
    <row r="2" spans="1:13" s="8" customFormat="1" ht="15" customHeight="1" x14ac:dyDescent="0.3">
      <c r="B2" s="9"/>
      <c r="C2" s="9"/>
      <c r="D2" s="9"/>
      <c r="E2" s="9"/>
      <c r="F2" s="9"/>
      <c r="G2" s="9"/>
      <c r="H2" s="9"/>
      <c r="I2" s="9"/>
    </row>
    <row r="3" spans="1:13" s="8" customFormat="1" ht="15" customHeight="1" x14ac:dyDescent="0.3">
      <c r="B3" s="9"/>
      <c r="C3" s="9"/>
      <c r="D3" s="10" t="s">
        <v>18</v>
      </c>
      <c r="E3" s="10"/>
      <c r="F3" s="10"/>
      <c r="G3" s="10"/>
      <c r="H3" s="10"/>
      <c r="I3" s="10"/>
    </row>
    <row r="4" spans="1:13" s="8" customFormat="1" x14ac:dyDescent="0.25">
      <c r="B4" s="11" t="s">
        <v>19</v>
      </c>
    </row>
    <row r="5" spans="1:13" ht="186" x14ac:dyDescent="0.25">
      <c r="B5" s="1" t="s">
        <v>0</v>
      </c>
      <c r="C5" s="1" t="s">
        <v>1</v>
      </c>
      <c r="D5" s="1" t="s">
        <v>2</v>
      </c>
      <c r="F5" s="1" t="s">
        <v>9</v>
      </c>
      <c r="H5" s="1" t="s">
        <v>11</v>
      </c>
      <c r="I5" s="1" t="s">
        <v>13</v>
      </c>
      <c r="K5" s="5" t="s">
        <v>14</v>
      </c>
      <c r="L5" s="5" t="s">
        <v>15</v>
      </c>
      <c r="M5" s="5" t="s">
        <v>17</v>
      </c>
    </row>
    <row r="7" spans="1:13" x14ac:dyDescent="0.25">
      <c r="A7" t="s">
        <v>3</v>
      </c>
    </row>
    <row r="8" spans="1:13" x14ac:dyDescent="0.25">
      <c r="A8" t="s">
        <v>4</v>
      </c>
      <c r="B8" t="s">
        <v>5</v>
      </c>
      <c r="C8" t="s">
        <v>6</v>
      </c>
      <c r="D8" t="s">
        <v>7</v>
      </c>
      <c r="F8" t="s">
        <v>10</v>
      </c>
    </row>
    <row r="9" spans="1:13" x14ac:dyDescent="0.25">
      <c r="A9" s="2">
        <v>36495</v>
      </c>
      <c r="B9" s="3">
        <v>7121.8</v>
      </c>
      <c r="C9" s="3">
        <v>307.5</v>
      </c>
      <c r="D9" s="3">
        <v>4.3</v>
      </c>
      <c r="K9">
        <f>C9/12</f>
        <v>25.625</v>
      </c>
    </row>
    <row r="10" spans="1:13" x14ac:dyDescent="0.25">
      <c r="A10" s="2">
        <v>36526</v>
      </c>
      <c r="B10" s="3">
        <v>7198.1</v>
      </c>
      <c r="C10" s="3">
        <v>385.1</v>
      </c>
      <c r="D10" s="3">
        <v>5.4</v>
      </c>
      <c r="F10">
        <f>B10/B9-1</f>
        <v>1.071358364458419E-2</v>
      </c>
      <c r="K10">
        <f t="shared" ref="K10:K73" si="0">C10/12</f>
        <v>32.091666666666669</v>
      </c>
    </row>
    <row r="11" spans="1:13" x14ac:dyDescent="0.25">
      <c r="A11" s="2">
        <v>36557</v>
      </c>
      <c r="B11" s="3">
        <v>7248.9</v>
      </c>
      <c r="C11" s="3">
        <v>349</v>
      </c>
      <c r="D11" s="3">
        <v>4.8</v>
      </c>
      <c r="F11">
        <f t="shared" ref="F11:F74" si="1">B11/B10-1</f>
        <v>7.0574179297313577E-3</v>
      </c>
      <c r="K11">
        <f t="shared" si="0"/>
        <v>29.083333333333332</v>
      </c>
    </row>
    <row r="12" spans="1:13" x14ac:dyDescent="0.25">
      <c r="A12" s="2">
        <v>36586</v>
      </c>
      <c r="B12" s="3">
        <v>7298.4</v>
      </c>
      <c r="C12" s="3">
        <v>330</v>
      </c>
      <c r="D12" s="3">
        <v>4.5</v>
      </c>
      <c r="F12">
        <f t="shared" si="1"/>
        <v>6.8286222737243829E-3</v>
      </c>
      <c r="K12">
        <f t="shared" si="0"/>
        <v>27.5</v>
      </c>
    </row>
    <row r="13" spans="1:13" x14ac:dyDescent="0.25">
      <c r="A13" s="2">
        <v>36617</v>
      </c>
      <c r="B13" s="3">
        <v>7325</v>
      </c>
      <c r="C13" s="3">
        <v>367.2</v>
      </c>
      <c r="D13" s="3">
        <v>5</v>
      </c>
      <c r="F13">
        <f t="shared" si="1"/>
        <v>3.6446344404252873E-3</v>
      </c>
      <c r="K13">
        <f t="shared" si="0"/>
        <v>30.599999999999998</v>
      </c>
    </row>
    <row r="14" spans="1:13" x14ac:dyDescent="0.25">
      <c r="A14" s="2">
        <v>36647</v>
      </c>
      <c r="B14" s="3">
        <v>7358.8</v>
      </c>
      <c r="C14" s="3">
        <v>361.2</v>
      </c>
      <c r="D14" s="3">
        <v>4.9000000000000004</v>
      </c>
      <c r="F14">
        <f t="shared" si="1"/>
        <v>4.6143344709896894E-3</v>
      </c>
      <c r="K14">
        <f t="shared" si="0"/>
        <v>30.099999999999998</v>
      </c>
    </row>
    <row r="15" spans="1:13" x14ac:dyDescent="0.25">
      <c r="A15" s="2">
        <v>36678</v>
      </c>
      <c r="B15" s="3">
        <v>7401.1</v>
      </c>
      <c r="C15" s="3">
        <v>362.7</v>
      </c>
      <c r="D15" s="3">
        <v>4.9000000000000004</v>
      </c>
      <c r="F15">
        <f t="shared" si="1"/>
        <v>5.748219818448641E-3</v>
      </c>
      <c r="K15">
        <f t="shared" si="0"/>
        <v>30.224999999999998</v>
      </c>
    </row>
    <row r="16" spans="1:13" x14ac:dyDescent="0.25">
      <c r="A16" s="2">
        <v>36708</v>
      </c>
      <c r="B16" s="3">
        <v>7455.6</v>
      </c>
      <c r="C16" s="3">
        <v>389.8</v>
      </c>
      <c r="D16" s="3">
        <v>5.2</v>
      </c>
      <c r="F16">
        <f t="shared" si="1"/>
        <v>7.3637702503681624E-3</v>
      </c>
      <c r="K16">
        <f t="shared" si="0"/>
        <v>32.483333333333334</v>
      </c>
    </row>
    <row r="17" spans="1:11" x14ac:dyDescent="0.25">
      <c r="A17" s="2">
        <v>36739</v>
      </c>
      <c r="B17" s="3">
        <v>7495.5</v>
      </c>
      <c r="C17" s="3">
        <v>390</v>
      </c>
      <c r="D17" s="3">
        <v>5.2</v>
      </c>
      <c r="F17">
        <f t="shared" si="1"/>
        <v>5.3516819571866048E-3</v>
      </c>
      <c r="K17">
        <f t="shared" si="0"/>
        <v>32.5</v>
      </c>
    </row>
    <row r="18" spans="1:11" x14ac:dyDescent="0.25">
      <c r="A18" s="2">
        <v>36770</v>
      </c>
      <c r="B18" s="3">
        <v>7528.7</v>
      </c>
      <c r="C18" s="3">
        <v>336.1</v>
      </c>
      <c r="D18" s="3">
        <v>4.5</v>
      </c>
      <c r="F18">
        <f t="shared" si="1"/>
        <v>4.429324261223444E-3</v>
      </c>
      <c r="K18">
        <f t="shared" si="0"/>
        <v>28.008333333333336</v>
      </c>
    </row>
    <row r="19" spans="1:11" x14ac:dyDescent="0.25">
      <c r="A19" s="2">
        <v>36800</v>
      </c>
      <c r="B19" s="3">
        <v>7549.6</v>
      </c>
      <c r="C19" s="3">
        <v>346</v>
      </c>
      <c r="D19" s="3">
        <v>4.5999999999999996</v>
      </c>
      <c r="F19">
        <f t="shared" si="1"/>
        <v>2.7760436728785365E-3</v>
      </c>
      <c r="K19">
        <f t="shared" si="0"/>
        <v>28.833333333333332</v>
      </c>
    </row>
    <row r="20" spans="1:11" x14ac:dyDescent="0.25">
      <c r="A20" s="2">
        <v>36831</v>
      </c>
      <c r="B20" s="3">
        <v>7556.4</v>
      </c>
      <c r="C20" s="3">
        <v>337.8</v>
      </c>
      <c r="D20" s="3">
        <v>4.5</v>
      </c>
      <c r="F20">
        <f t="shared" si="1"/>
        <v>9.0070997138913533E-4</v>
      </c>
      <c r="K20">
        <f t="shared" si="0"/>
        <v>28.150000000000002</v>
      </c>
    </row>
    <row r="21" spans="1:11" x14ac:dyDescent="0.25">
      <c r="A21" s="2">
        <v>36861</v>
      </c>
      <c r="B21" s="3">
        <v>7579.1</v>
      </c>
      <c r="C21" s="3">
        <v>317.8</v>
      </c>
      <c r="D21" s="3">
        <v>4.2</v>
      </c>
      <c r="F21">
        <f t="shared" si="1"/>
        <v>3.0040760150336077E-3</v>
      </c>
      <c r="K21">
        <f t="shared" si="0"/>
        <v>26.483333333333334</v>
      </c>
    </row>
    <row r="22" spans="1:11" x14ac:dyDescent="0.25">
      <c r="A22" s="2">
        <v>36892</v>
      </c>
      <c r="B22" s="3">
        <v>7658.4</v>
      </c>
      <c r="C22" s="3">
        <v>367.9</v>
      </c>
      <c r="D22" s="3">
        <v>4.8</v>
      </c>
      <c r="F22">
        <f t="shared" si="1"/>
        <v>1.0462983731577502E-2</v>
      </c>
      <c r="K22">
        <f t="shared" si="0"/>
        <v>30.658333333333331</v>
      </c>
    </row>
    <row r="23" spans="1:11" x14ac:dyDescent="0.25">
      <c r="A23" s="2">
        <v>36923</v>
      </c>
      <c r="B23" s="3">
        <v>7682.3</v>
      </c>
      <c r="C23" s="3">
        <v>373.8</v>
      </c>
      <c r="D23" s="3">
        <v>4.9000000000000004</v>
      </c>
      <c r="F23">
        <f t="shared" si="1"/>
        <v>3.1207562937429767E-3</v>
      </c>
      <c r="K23">
        <f t="shared" si="0"/>
        <v>31.150000000000002</v>
      </c>
    </row>
    <row r="24" spans="1:11" x14ac:dyDescent="0.25">
      <c r="A24" s="2">
        <v>36951</v>
      </c>
      <c r="B24" s="3">
        <v>7705.5</v>
      </c>
      <c r="C24" s="3">
        <v>405.3</v>
      </c>
      <c r="D24" s="3">
        <v>5.3</v>
      </c>
      <c r="F24">
        <f t="shared" si="1"/>
        <v>3.0199289275347763E-3</v>
      </c>
      <c r="K24">
        <f t="shared" si="0"/>
        <v>33.774999999999999</v>
      </c>
    </row>
    <row r="25" spans="1:11" x14ac:dyDescent="0.25">
      <c r="A25" s="2">
        <v>36982</v>
      </c>
      <c r="B25" s="3">
        <v>7698.3</v>
      </c>
      <c r="C25" s="3">
        <v>383.6</v>
      </c>
      <c r="D25" s="3">
        <v>5</v>
      </c>
      <c r="F25">
        <f t="shared" si="1"/>
        <v>-9.3439750827328805E-4</v>
      </c>
      <c r="K25">
        <f t="shared" si="0"/>
        <v>31.966666666666669</v>
      </c>
    </row>
    <row r="26" spans="1:11" x14ac:dyDescent="0.25">
      <c r="A26" s="2">
        <v>37012</v>
      </c>
      <c r="B26" s="3">
        <v>7700.9</v>
      </c>
      <c r="C26" s="3">
        <v>340.5</v>
      </c>
      <c r="D26" s="3">
        <v>4.4000000000000004</v>
      </c>
      <c r="F26">
        <f t="shared" si="1"/>
        <v>3.3773690295246794E-4</v>
      </c>
      <c r="K26">
        <f t="shared" si="0"/>
        <v>28.375</v>
      </c>
    </row>
    <row r="27" spans="1:11" x14ac:dyDescent="0.25">
      <c r="A27" s="2">
        <v>37043</v>
      </c>
      <c r="B27" s="3">
        <v>7714.9</v>
      </c>
      <c r="C27" s="3">
        <v>341.3</v>
      </c>
      <c r="D27" s="3">
        <v>4.4000000000000004</v>
      </c>
      <c r="F27">
        <f t="shared" si="1"/>
        <v>1.8179693282602827E-3</v>
      </c>
      <c r="K27">
        <f t="shared" si="0"/>
        <v>28.441666666666666</v>
      </c>
    </row>
    <row r="28" spans="1:11" x14ac:dyDescent="0.25">
      <c r="A28" s="2">
        <v>37073</v>
      </c>
      <c r="B28" s="3">
        <v>7826.1</v>
      </c>
      <c r="C28" s="3">
        <v>439.6</v>
      </c>
      <c r="D28" s="3">
        <v>5.6</v>
      </c>
      <c r="F28">
        <f t="shared" si="1"/>
        <v>1.441366705984537E-2</v>
      </c>
      <c r="K28">
        <f t="shared" si="0"/>
        <v>36.633333333333333</v>
      </c>
    </row>
    <row r="29" spans="1:11" x14ac:dyDescent="0.25">
      <c r="A29" s="2">
        <v>37104</v>
      </c>
      <c r="B29" s="3">
        <v>7959.9</v>
      </c>
      <c r="C29" s="3">
        <v>537.70000000000005</v>
      </c>
      <c r="D29" s="3">
        <v>6.8</v>
      </c>
      <c r="F29">
        <f t="shared" si="1"/>
        <v>1.7096638172269696E-2</v>
      </c>
      <c r="K29">
        <f t="shared" si="0"/>
        <v>44.808333333333337</v>
      </c>
    </row>
    <row r="30" spans="1:11" x14ac:dyDescent="0.25">
      <c r="A30" s="2">
        <v>37135</v>
      </c>
      <c r="B30" s="3">
        <v>7875.5</v>
      </c>
      <c r="C30" s="3">
        <v>551</v>
      </c>
      <c r="D30" s="3">
        <v>7</v>
      </c>
      <c r="F30">
        <f t="shared" si="1"/>
        <v>-1.0603148280757257E-2</v>
      </c>
      <c r="K30">
        <f t="shared" si="0"/>
        <v>45.916666666666664</v>
      </c>
    </row>
    <row r="31" spans="1:11" x14ac:dyDescent="0.25">
      <c r="A31" s="2">
        <v>37165</v>
      </c>
      <c r="B31" s="3">
        <v>7781.1</v>
      </c>
      <c r="C31" s="3">
        <v>263.60000000000002</v>
      </c>
      <c r="D31" s="3">
        <v>3.4</v>
      </c>
      <c r="F31">
        <f t="shared" si="1"/>
        <v>-1.1986540537108681E-2</v>
      </c>
      <c r="K31">
        <f t="shared" si="0"/>
        <v>21.966666666666669</v>
      </c>
    </row>
    <row r="32" spans="1:11" x14ac:dyDescent="0.25">
      <c r="A32" s="2">
        <v>37196</v>
      </c>
      <c r="B32" s="3">
        <v>7793.9</v>
      </c>
      <c r="C32" s="3">
        <v>319</v>
      </c>
      <c r="D32" s="3">
        <v>4.0999999999999996</v>
      </c>
      <c r="F32">
        <f t="shared" si="1"/>
        <v>1.6450116307462626E-3</v>
      </c>
      <c r="K32">
        <f t="shared" si="0"/>
        <v>26.583333333333332</v>
      </c>
    </row>
    <row r="33" spans="1:11" x14ac:dyDescent="0.25">
      <c r="A33" s="2">
        <v>37226</v>
      </c>
      <c r="B33" s="3">
        <v>7801.7</v>
      </c>
      <c r="C33" s="3">
        <v>349.1</v>
      </c>
      <c r="D33" s="3">
        <v>4.5</v>
      </c>
      <c r="F33">
        <f t="shared" si="1"/>
        <v>1.0007826633648964E-3</v>
      </c>
      <c r="K33">
        <f t="shared" si="0"/>
        <v>29.091666666666669</v>
      </c>
    </row>
    <row r="34" spans="1:11" x14ac:dyDescent="0.25">
      <c r="A34" s="2">
        <v>37257</v>
      </c>
      <c r="B34" s="3">
        <v>7962.4</v>
      </c>
      <c r="C34" s="3">
        <v>486.5</v>
      </c>
      <c r="D34" s="3">
        <v>6.1</v>
      </c>
      <c r="F34">
        <f t="shared" si="1"/>
        <v>2.0598074778573894E-2</v>
      </c>
      <c r="K34">
        <f t="shared" si="0"/>
        <v>40.541666666666664</v>
      </c>
    </row>
    <row r="35" spans="1:11" x14ac:dyDescent="0.25">
      <c r="A35" s="2">
        <v>37288</v>
      </c>
      <c r="B35" s="3">
        <v>7981.9</v>
      </c>
      <c r="C35" s="3">
        <v>464.4</v>
      </c>
      <c r="D35" s="3">
        <v>5.8</v>
      </c>
      <c r="F35">
        <f t="shared" si="1"/>
        <v>2.4490103486385362E-3</v>
      </c>
      <c r="K35">
        <f t="shared" si="0"/>
        <v>38.699999999999996</v>
      </c>
    </row>
    <row r="36" spans="1:11" x14ac:dyDescent="0.25">
      <c r="A36" s="2">
        <v>37316</v>
      </c>
      <c r="B36" s="3">
        <v>8003.6</v>
      </c>
      <c r="C36" s="3">
        <v>469.9</v>
      </c>
      <c r="D36" s="3">
        <v>5.9</v>
      </c>
      <c r="F36">
        <f t="shared" si="1"/>
        <v>2.7186509477694631E-3</v>
      </c>
      <c r="K36">
        <f t="shared" si="0"/>
        <v>39.158333333333331</v>
      </c>
    </row>
    <row r="37" spans="1:11" x14ac:dyDescent="0.25">
      <c r="A37" s="2">
        <v>37347</v>
      </c>
      <c r="B37" s="3">
        <v>8066.8</v>
      </c>
      <c r="C37" s="3">
        <v>466.2</v>
      </c>
      <c r="D37" s="3">
        <v>5.8</v>
      </c>
      <c r="F37">
        <f t="shared" si="1"/>
        <v>7.8964465990303268E-3</v>
      </c>
      <c r="K37">
        <f t="shared" si="0"/>
        <v>38.85</v>
      </c>
    </row>
    <row r="38" spans="1:11" x14ac:dyDescent="0.25">
      <c r="A38" s="2">
        <v>37377</v>
      </c>
      <c r="B38" s="3">
        <v>8099.5</v>
      </c>
      <c r="C38" s="3">
        <v>524.1</v>
      </c>
      <c r="D38" s="3">
        <v>6.5</v>
      </c>
      <c r="F38">
        <f t="shared" si="1"/>
        <v>4.0536520057519176E-3</v>
      </c>
      <c r="K38">
        <f t="shared" si="0"/>
        <v>43.675000000000004</v>
      </c>
    </row>
    <row r="39" spans="1:11" x14ac:dyDescent="0.25">
      <c r="A39" s="2">
        <v>37408</v>
      </c>
      <c r="B39" s="3">
        <v>8127.2</v>
      </c>
      <c r="C39" s="3">
        <v>518.1</v>
      </c>
      <c r="D39" s="3">
        <v>6.4</v>
      </c>
      <c r="F39">
        <f t="shared" si="1"/>
        <v>3.4199641953207571E-3</v>
      </c>
      <c r="K39">
        <f t="shared" si="0"/>
        <v>43.175000000000004</v>
      </c>
    </row>
    <row r="40" spans="1:11" x14ac:dyDescent="0.25">
      <c r="A40" s="2">
        <v>37438</v>
      </c>
      <c r="B40" s="3">
        <v>8117.7</v>
      </c>
      <c r="C40" s="3">
        <v>447.7</v>
      </c>
      <c r="D40" s="3">
        <v>5.5</v>
      </c>
      <c r="F40">
        <f t="shared" si="1"/>
        <v>-1.1689142632148597E-3</v>
      </c>
      <c r="K40">
        <f t="shared" si="0"/>
        <v>37.30833333333333</v>
      </c>
    </row>
    <row r="41" spans="1:11" x14ac:dyDescent="0.25">
      <c r="A41" s="2">
        <v>37469</v>
      </c>
      <c r="B41" s="3">
        <v>8127.8</v>
      </c>
      <c r="C41" s="3">
        <v>437.7</v>
      </c>
      <c r="D41" s="3">
        <v>5.4</v>
      </c>
      <c r="F41">
        <f t="shared" si="1"/>
        <v>1.2441947842369849E-3</v>
      </c>
      <c r="K41">
        <f t="shared" si="0"/>
        <v>36.475000000000001</v>
      </c>
    </row>
    <row r="42" spans="1:11" x14ac:dyDescent="0.25">
      <c r="A42" s="2">
        <v>37500</v>
      </c>
      <c r="B42" s="3">
        <v>8145.4</v>
      </c>
      <c r="C42" s="3">
        <v>466.7</v>
      </c>
      <c r="D42" s="3">
        <v>5.7</v>
      </c>
      <c r="F42">
        <f t="shared" si="1"/>
        <v>2.1654076133761357E-3</v>
      </c>
      <c r="K42">
        <f t="shared" si="0"/>
        <v>38.891666666666666</v>
      </c>
    </row>
    <row r="43" spans="1:11" x14ac:dyDescent="0.25">
      <c r="A43" s="2">
        <v>37530</v>
      </c>
      <c r="B43" s="3">
        <v>8183.1</v>
      </c>
      <c r="C43" s="3">
        <v>462.5</v>
      </c>
      <c r="D43" s="3">
        <v>5.7</v>
      </c>
      <c r="F43">
        <f t="shared" si="1"/>
        <v>4.6283792078964936E-3</v>
      </c>
      <c r="K43">
        <f t="shared" si="0"/>
        <v>38.541666666666664</v>
      </c>
    </row>
    <row r="44" spans="1:11" x14ac:dyDescent="0.25">
      <c r="A44" s="2">
        <v>37561</v>
      </c>
      <c r="B44" s="3">
        <v>8215.6</v>
      </c>
      <c r="C44" s="3">
        <v>466.8</v>
      </c>
      <c r="D44" s="3">
        <v>5.7</v>
      </c>
      <c r="F44">
        <f t="shared" si="1"/>
        <v>3.971600004888165E-3</v>
      </c>
      <c r="K44">
        <f t="shared" si="0"/>
        <v>38.9</v>
      </c>
    </row>
    <row r="45" spans="1:11" x14ac:dyDescent="0.25">
      <c r="A45" s="2">
        <v>37591</v>
      </c>
      <c r="B45" s="3">
        <v>8250.2999999999993</v>
      </c>
      <c r="C45" s="3">
        <v>449.7</v>
      </c>
      <c r="D45" s="3">
        <v>5.5</v>
      </c>
      <c r="F45">
        <f t="shared" si="1"/>
        <v>4.2236720385606663E-3</v>
      </c>
      <c r="K45">
        <f t="shared" si="0"/>
        <v>37.475000000000001</v>
      </c>
    </row>
    <row r="46" spans="1:11" x14ac:dyDescent="0.25">
      <c r="A46" s="2">
        <v>37622</v>
      </c>
      <c r="B46" s="3">
        <v>8273</v>
      </c>
      <c r="C46" s="3">
        <v>454.2</v>
      </c>
      <c r="D46" s="3">
        <v>5.5</v>
      </c>
      <c r="F46">
        <f t="shared" si="1"/>
        <v>2.7514151000571641E-3</v>
      </c>
      <c r="K46">
        <f t="shared" si="0"/>
        <v>37.85</v>
      </c>
    </row>
    <row r="47" spans="1:11" x14ac:dyDescent="0.25">
      <c r="A47" s="2">
        <v>37653</v>
      </c>
      <c r="B47" s="3">
        <v>8284</v>
      </c>
      <c r="C47" s="3">
        <v>460.8</v>
      </c>
      <c r="D47" s="3">
        <v>5.6</v>
      </c>
      <c r="F47">
        <f t="shared" si="1"/>
        <v>1.3296264958297943E-3</v>
      </c>
      <c r="K47">
        <f t="shared" si="0"/>
        <v>38.4</v>
      </c>
    </row>
    <row r="48" spans="1:11" x14ac:dyDescent="0.25">
      <c r="A48" s="2">
        <v>37681</v>
      </c>
      <c r="B48" s="3">
        <v>8324.2000000000007</v>
      </c>
      <c r="C48" s="3">
        <v>437.5</v>
      </c>
      <c r="D48" s="3">
        <v>5.3</v>
      </c>
      <c r="F48">
        <f t="shared" si="1"/>
        <v>4.8527281506518527E-3</v>
      </c>
      <c r="K48">
        <f t="shared" si="0"/>
        <v>36.458333333333336</v>
      </c>
    </row>
    <row r="49" spans="1:11" x14ac:dyDescent="0.25">
      <c r="A49" s="2">
        <v>37712</v>
      </c>
      <c r="B49" s="3">
        <v>8351.1</v>
      </c>
      <c r="C49" s="3">
        <v>440.7</v>
      </c>
      <c r="D49" s="3">
        <v>5.3</v>
      </c>
      <c r="F49">
        <f t="shared" si="1"/>
        <v>3.2315417697796889E-3</v>
      </c>
      <c r="K49">
        <f t="shared" si="0"/>
        <v>36.725000000000001</v>
      </c>
    </row>
    <row r="50" spans="1:11" x14ac:dyDescent="0.25">
      <c r="A50" s="2">
        <v>37742</v>
      </c>
      <c r="B50" s="3">
        <v>8403.6</v>
      </c>
      <c r="C50" s="3">
        <v>485.3</v>
      </c>
      <c r="D50" s="3">
        <v>5.8</v>
      </c>
      <c r="F50">
        <f t="shared" si="1"/>
        <v>6.2865969752488038E-3</v>
      </c>
      <c r="K50">
        <f t="shared" si="0"/>
        <v>40.44166666666667</v>
      </c>
    </row>
    <row r="51" spans="1:11" x14ac:dyDescent="0.25">
      <c r="A51" s="2">
        <v>37773</v>
      </c>
      <c r="B51" s="3">
        <v>8436.2999999999993</v>
      </c>
      <c r="C51" s="3">
        <v>466.6</v>
      </c>
      <c r="D51" s="3">
        <v>5.5</v>
      </c>
      <c r="F51">
        <f t="shared" si="1"/>
        <v>3.891189490218272E-3</v>
      </c>
      <c r="K51">
        <f t="shared" si="0"/>
        <v>38.883333333333333</v>
      </c>
    </row>
    <row r="52" spans="1:11" x14ac:dyDescent="0.25">
      <c r="A52" s="2">
        <v>37803</v>
      </c>
      <c r="B52" s="3">
        <v>8561.9</v>
      </c>
      <c r="C52" s="3">
        <v>534.6</v>
      </c>
      <c r="D52" s="3">
        <v>6.2</v>
      </c>
      <c r="F52">
        <f t="shared" si="1"/>
        <v>1.4888043336533929E-2</v>
      </c>
      <c r="K52">
        <f t="shared" si="0"/>
        <v>44.550000000000004</v>
      </c>
    </row>
    <row r="53" spans="1:11" x14ac:dyDescent="0.25">
      <c r="A53" s="2">
        <v>37834</v>
      </c>
      <c r="B53" s="3">
        <v>8645.9</v>
      </c>
      <c r="C53" s="3">
        <v>520.6</v>
      </c>
      <c r="D53" s="3">
        <v>6</v>
      </c>
      <c r="F53">
        <f t="shared" si="1"/>
        <v>9.8109064576787919E-3</v>
      </c>
      <c r="K53">
        <f t="shared" si="0"/>
        <v>43.383333333333333</v>
      </c>
    </row>
    <row r="54" spans="1:11" x14ac:dyDescent="0.25">
      <c r="A54" s="2">
        <v>37865</v>
      </c>
      <c r="B54" s="3">
        <v>8567</v>
      </c>
      <c r="C54" s="3">
        <v>439.8</v>
      </c>
      <c r="D54" s="3">
        <v>5.0999999999999996</v>
      </c>
      <c r="F54">
        <f t="shared" si="1"/>
        <v>-9.1257127655882675E-3</v>
      </c>
      <c r="K54">
        <f t="shared" si="0"/>
        <v>36.65</v>
      </c>
    </row>
    <row r="55" spans="1:11" x14ac:dyDescent="0.25">
      <c r="A55" s="2">
        <v>37895</v>
      </c>
      <c r="B55" s="3">
        <v>8599.4</v>
      </c>
      <c r="C55" s="3">
        <v>455.7</v>
      </c>
      <c r="D55" s="3">
        <v>5.3</v>
      </c>
      <c r="F55">
        <f t="shared" si="1"/>
        <v>3.7819540095715976E-3</v>
      </c>
      <c r="K55">
        <f t="shared" si="0"/>
        <v>37.975000000000001</v>
      </c>
    </row>
    <row r="56" spans="1:11" x14ac:dyDescent="0.25">
      <c r="A56" s="2">
        <v>37926</v>
      </c>
      <c r="B56" s="3">
        <v>8664.7000000000007</v>
      </c>
      <c r="C56" s="3">
        <v>465.5</v>
      </c>
      <c r="D56" s="3">
        <v>5.4</v>
      </c>
      <c r="F56">
        <f t="shared" si="1"/>
        <v>7.593553038584222E-3</v>
      </c>
      <c r="K56">
        <f t="shared" si="0"/>
        <v>38.791666666666664</v>
      </c>
    </row>
    <row r="57" spans="1:11" x14ac:dyDescent="0.25">
      <c r="A57" s="2">
        <v>37956</v>
      </c>
      <c r="B57" s="3">
        <v>8697</v>
      </c>
      <c r="C57" s="3">
        <v>465.3</v>
      </c>
      <c r="D57" s="3">
        <v>5.4</v>
      </c>
      <c r="F57">
        <f t="shared" si="1"/>
        <v>3.7277689937331715E-3</v>
      </c>
      <c r="K57">
        <f t="shared" si="0"/>
        <v>38.774999999999999</v>
      </c>
    </row>
    <row r="58" spans="1:11" x14ac:dyDescent="0.25">
      <c r="A58" s="2">
        <v>37987</v>
      </c>
      <c r="B58" s="3">
        <v>8725.1</v>
      </c>
      <c r="C58" s="3">
        <v>434.5</v>
      </c>
      <c r="D58" s="3">
        <v>5</v>
      </c>
      <c r="F58">
        <f t="shared" si="1"/>
        <v>3.2309991951247063E-3</v>
      </c>
      <c r="K58">
        <f t="shared" si="0"/>
        <v>36.208333333333336</v>
      </c>
    </row>
    <row r="59" spans="1:11" x14ac:dyDescent="0.25">
      <c r="A59" s="2">
        <v>38018</v>
      </c>
      <c r="B59" s="3">
        <v>8760.7999999999993</v>
      </c>
      <c r="C59" s="3">
        <v>437.8</v>
      </c>
      <c r="D59" s="3">
        <v>5</v>
      </c>
      <c r="F59">
        <f t="shared" si="1"/>
        <v>4.0916436487832275E-3</v>
      </c>
      <c r="K59">
        <f t="shared" si="0"/>
        <v>36.483333333333334</v>
      </c>
    </row>
    <row r="60" spans="1:11" x14ac:dyDescent="0.25">
      <c r="A60" s="2">
        <v>38047</v>
      </c>
      <c r="B60" s="3">
        <v>8811.1</v>
      </c>
      <c r="C60" s="3">
        <v>433.3</v>
      </c>
      <c r="D60" s="3">
        <v>4.9000000000000004</v>
      </c>
      <c r="F60">
        <f t="shared" si="1"/>
        <v>5.7414847959091908E-3</v>
      </c>
      <c r="K60">
        <f t="shared" si="0"/>
        <v>36.108333333333334</v>
      </c>
    </row>
    <row r="61" spans="1:11" x14ac:dyDescent="0.25">
      <c r="A61" s="2">
        <v>38078</v>
      </c>
      <c r="B61" s="3">
        <v>8864.1</v>
      </c>
      <c r="C61" s="3">
        <v>468.9</v>
      </c>
      <c r="D61" s="3">
        <v>5.3</v>
      </c>
      <c r="F61">
        <f t="shared" si="1"/>
        <v>6.0151399938712657E-3</v>
      </c>
      <c r="K61">
        <f t="shared" si="0"/>
        <v>39.074999999999996</v>
      </c>
    </row>
    <row r="62" spans="1:11" x14ac:dyDescent="0.25">
      <c r="A62" s="2">
        <v>38108</v>
      </c>
      <c r="B62" s="3">
        <v>8941.5</v>
      </c>
      <c r="C62" s="3">
        <v>468.9</v>
      </c>
      <c r="D62" s="3">
        <v>5.2</v>
      </c>
      <c r="F62">
        <f t="shared" si="1"/>
        <v>8.7318509493348184E-3</v>
      </c>
      <c r="K62">
        <f t="shared" si="0"/>
        <v>39.074999999999996</v>
      </c>
    </row>
    <row r="63" spans="1:11" x14ac:dyDescent="0.25">
      <c r="A63" s="2">
        <v>38139</v>
      </c>
      <c r="B63" s="3">
        <v>8974.9</v>
      </c>
      <c r="C63" s="3">
        <v>516.1</v>
      </c>
      <c r="D63" s="3">
        <v>5.8</v>
      </c>
      <c r="F63">
        <f t="shared" si="1"/>
        <v>3.7353911536095463E-3</v>
      </c>
      <c r="K63">
        <f t="shared" si="0"/>
        <v>43.008333333333333</v>
      </c>
    </row>
    <row r="64" spans="1:11" x14ac:dyDescent="0.25">
      <c r="A64" s="2">
        <v>38169</v>
      </c>
      <c r="B64" s="3">
        <v>9002.1</v>
      </c>
      <c r="C64" s="3">
        <v>469.4</v>
      </c>
      <c r="D64" s="3">
        <v>5.2</v>
      </c>
      <c r="F64">
        <f t="shared" si="1"/>
        <v>3.0306744364840821E-3</v>
      </c>
      <c r="K64">
        <f t="shared" si="0"/>
        <v>39.116666666666667</v>
      </c>
    </row>
    <row r="65" spans="1:11" x14ac:dyDescent="0.25">
      <c r="A65" s="2">
        <v>38200</v>
      </c>
      <c r="B65" s="3">
        <v>9033.2999999999993</v>
      </c>
      <c r="C65" s="3">
        <v>464.2</v>
      </c>
      <c r="D65" s="3">
        <v>5.0999999999999996</v>
      </c>
      <c r="F65">
        <f t="shared" si="1"/>
        <v>3.4658579664743616E-3</v>
      </c>
      <c r="K65">
        <f t="shared" si="0"/>
        <v>38.68333333333333</v>
      </c>
    </row>
    <row r="66" spans="1:11" x14ac:dyDescent="0.25">
      <c r="A66" s="2">
        <v>38231</v>
      </c>
      <c r="B66" s="3">
        <v>9055.7000000000007</v>
      </c>
      <c r="C66" s="3">
        <v>416.1</v>
      </c>
      <c r="D66" s="3">
        <v>4.5999999999999996</v>
      </c>
      <c r="F66">
        <f t="shared" si="1"/>
        <v>2.479713947284079E-3</v>
      </c>
      <c r="K66">
        <f t="shared" si="0"/>
        <v>34.675000000000004</v>
      </c>
    </row>
    <row r="67" spans="1:11" x14ac:dyDescent="0.25">
      <c r="A67" s="2">
        <v>38261</v>
      </c>
      <c r="B67" s="3">
        <v>9100.5</v>
      </c>
      <c r="C67" s="3">
        <v>405.4</v>
      </c>
      <c r="D67" s="3">
        <v>4.5</v>
      </c>
      <c r="F67">
        <f t="shared" si="1"/>
        <v>4.9471603520434559E-3</v>
      </c>
      <c r="K67">
        <f t="shared" si="0"/>
        <v>33.783333333333331</v>
      </c>
    </row>
    <row r="68" spans="1:11" x14ac:dyDescent="0.25">
      <c r="A68" s="2">
        <v>38292</v>
      </c>
      <c r="B68" s="3">
        <v>9111.7999999999993</v>
      </c>
      <c r="C68" s="3">
        <v>367.1</v>
      </c>
      <c r="D68" s="3">
        <v>4</v>
      </c>
      <c r="F68">
        <f t="shared" si="1"/>
        <v>1.2416900170320044E-3</v>
      </c>
      <c r="K68">
        <f t="shared" si="0"/>
        <v>30.591666666666669</v>
      </c>
    </row>
    <row r="69" spans="1:11" x14ac:dyDescent="0.25">
      <c r="A69" s="2">
        <v>38322</v>
      </c>
      <c r="B69" s="3">
        <v>9455.1</v>
      </c>
      <c r="C69" s="3">
        <v>645.20000000000005</v>
      </c>
      <c r="D69" s="3">
        <v>6.8</v>
      </c>
      <c r="F69">
        <f t="shared" si="1"/>
        <v>3.7676419587787446E-2</v>
      </c>
      <c r="K69">
        <f t="shared" si="0"/>
        <v>53.766666666666673</v>
      </c>
    </row>
    <row r="70" spans="1:11" x14ac:dyDescent="0.25">
      <c r="A70" s="2">
        <v>38353</v>
      </c>
      <c r="B70" s="3">
        <v>9127.2999999999993</v>
      </c>
      <c r="C70" s="3">
        <v>327</v>
      </c>
      <c r="D70" s="3">
        <v>3.6</v>
      </c>
      <c r="F70">
        <f t="shared" si="1"/>
        <v>-3.4669120368901574E-2</v>
      </c>
      <c r="K70">
        <f t="shared" si="0"/>
        <v>27.25</v>
      </c>
    </row>
    <row r="71" spans="1:11" x14ac:dyDescent="0.25">
      <c r="A71" s="2">
        <v>38384</v>
      </c>
      <c r="B71" s="3">
        <v>9156.1</v>
      </c>
      <c r="C71" s="3">
        <v>294.5</v>
      </c>
      <c r="D71" s="3">
        <v>3.2</v>
      </c>
      <c r="F71">
        <f t="shared" si="1"/>
        <v>3.1553690576622273E-3</v>
      </c>
      <c r="K71">
        <f t="shared" si="0"/>
        <v>24.541666666666668</v>
      </c>
    </row>
    <row r="72" spans="1:11" x14ac:dyDescent="0.25">
      <c r="A72" s="2">
        <v>38412</v>
      </c>
      <c r="B72" s="3">
        <v>9215.2000000000007</v>
      </c>
      <c r="C72" s="3">
        <v>312.2</v>
      </c>
      <c r="D72" s="3">
        <v>3.4</v>
      </c>
      <c r="F72">
        <f t="shared" si="1"/>
        <v>6.4547132512751126E-3</v>
      </c>
      <c r="K72">
        <f t="shared" si="0"/>
        <v>26.016666666666666</v>
      </c>
    </row>
    <row r="73" spans="1:11" x14ac:dyDescent="0.25">
      <c r="A73" s="2">
        <v>38443</v>
      </c>
      <c r="B73" s="3">
        <v>9269</v>
      </c>
      <c r="C73" s="3">
        <v>280.10000000000002</v>
      </c>
      <c r="D73" s="3">
        <v>3</v>
      </c>
      <c r="F73">
        <f t="shared" si="1"/>
        <v>5.8381803976039759E-3</v>
      </c>
      <c r="K73">
        <f t="shared" si="0"/>
        <v>23.341666666666669</v>
      </c>
    </row>
    <row r="74" spans="1:11" x14ac:dyDescent="0.25">
      <c r="A74" s="2">
        <v>38473</v>
      </c>
      <c r="B74" s="3">
        <v>9316</v>
      </c>
      <c r="C74" s="3">
        <v>325</v>
      </c>
      <c r="D74" s="3">
        <v>3.5</v>
      </c>
      <c r="F74">
        <f t="shared" si="1"/>
        <v>5.0706656597259148E-3</v>
      </c>
      <c r="K74">
        <f t="shared" ref="K74:K137" si="2">C74/12</f>
        <v>27.083333333333332</v>
      </c>
    </row>
    <row r="75" spans="1:11" x14ac:dyDescent="0.25">
      <c r="A75" s="2">
        <v>38504</v>
      </c>
      <c r="B75" s="3">
        <v>9341.7000000000007</v>
      </c>
      <c r="C75" s="3">
        <v>265.7</v>
      </c>
      <c r="D75" s="3">
        <v>2.8</v>
      </c>
      <c r="F75">
        <f t="shared" ref="F75:F138" si="3">B75/B74-1</f>
        <v>2.7586947187634436E-3</v>
      </c>
      <c r="K75">
        <f t="shared" si="2"/>
        <v>22.141666666666666</v>
      </c>
    </row>
    <row r="76" spans="1:11" x14ac:dyDescent="0.25">
      <c r="A76" s="2">
        <v>38534</v>
      </c>
      <c r="B76" s="3">
        <v>9383.7999999999993</v>
      </c>
      <c r="C76" s="3">
        <v>202.2</v>
      </c>
      <c r="D76" s="3">
        <v>2.2000000000000002</v>
      </c>
      <c r="F76">
        <f t="shared" si="3"/>
        <v>4.5066743740431736E-3</v>
      </c>
      <c r="K76">
        <f t="shared" si="2"/>
        <v>16.849999999999998</v>
      </c>
    </row>
    <row r="77" spans="1:11" x14ac:dyDescent="0.25">
      <c r="A77" s="2">
        <v>38565</v>
      </c>
      <c r="B77" s="3">
        <v>9433.4</v>
      </c>
      <c r="C77" s="3">
        <v>247.3</v>
      </c>
      <c r="D77" s="3">
        <v>2.6</v>
      </c>
      <c r="F77">
        <f t="shared" si="3"/>
        <v>5.2857051514312303E-3</v>
      </c>
      <c r="K77">
        <f t="shared" si="2"/>
        <v>20.608333333333334</v>
      </c>
    </row>
    <row r="78" spans="1:11" x14ac:dyDescent="0.25">
      <c r="A78" s="2">
        <v>38596</v>
      </c>
      <c r="B78" s="3">
        <v>9491.5</v>
      </c>
      <c r="C78" s="3">
        <v>250</v>
      </c>
      <c r="D78" s="3">
        <v>2.6</v>
      </c>
      <c r="F78">
        <f t="shared" si="3"/>
        <v>6.1589670744377489E-3</v>
      </c>
      <c r="K78">
        <f t="shared" si="2"/>
        <v>20.833333333333332</v>
      </c>
    </row>
    <row r="79" spans="1:11" x14ac:dyDescent="0.25">
      <c r="A79" s="2">
        <v>38626</v>
      </c>
      <c r="B79" s="3">
        <v>9575.5</v>
      </c>
      <c r="C79" s="3">
        <v>289.7</v>
      </c>
      <c r="D79" s="3">
        <v>3</v>
      </c>
      <c r="F79">
        <f t="shared" si="3"/>
        <v>8.85002370542054E-3</v>
      </c>
      <c r="K79">
        <f t="shared" si="2"/>
        <v>24.141666666666666</v>
      </c>
    </row>
    <row r="80" spans="1:11" x14ac:dyDescent="0.25">
      <c r="A80" s="2">
        <v>38657</v>
      </c>
      <c r="B80" s="3">
        <v>9634.6</v>
      </c>
      <c r="C80" s="3">
        <v>334.9</v>
      </c>
      <c r="D80" s="3">
        <v>3.5</v>
      </c>
      <c r="F80">
        <f t="shared" si="3"/>
        <v>6.1720014620647579E-3</v>
      </c>
      <c r="K80">
        <f t="shared" si="2"/>
        <v>27.908333333333331</v>
      </c>
    </row>
    <row r="81" spans="1:11" x14ac:dyDescent="0.25">
      <c r="A81" s="2">
        <v>38687</v>
      </c>
      <c r="B81" s="3">
        <v>9685.4</v>
      </c>
      <c r="C81" s="3">
        <v>351.9</v>
      </c>
      <c r="D81" s="3">
        <v>3.6</v>
      </c>
      <c r="F81">
        <f t="shared" si="3"/>
        <v>5.2726631100408206E-3</v>
      </c>
      <c r="K81">
        <f t="shared" si="2"/>
        <v>29.324999999999999</v>
      </c>
    </row>
    <row r="82" spans="1:11" x14ac:dyDescent="0.25">
      <c r="A82" s="2">
        <v>38718</v>
      </c>
      <c r="B82" s="3">
        <v>9831</v>
      </c>
      <c r="C82" s="3">
        <v>408.9</v>
      </c>
      <c r="D82" s="3">
        <v>4.2</v>
      </c>
      <c r="F82">
        <f t="shared" si="3"/>
        <v>1.5032936171970324E-2</v>
      </c>
      <c r="K82">
        <f t="shared" si="2"/>
        <v>34.074999999999996</v>
      </c>
    </row>
    <row r="83" spans="1:11" x14ac:dyDescent="0.25">
      <c r="A83" s="2">
        <v>38749</v>
      </c>
      <c r="B83" s="3">
        <v>9870.6</v>
      </c>
      <c r="C83" s="3">
        <v>414.6</v>
      </c>
      <c r="D83" s="3">
        <v>4.2</v>
      </c>
      <c r="F83">
        <f t="shared" si="3"/>
        <v>4.0280744583460759E-3</v>
      </c>
      <c r="K83">
        <f t="shared" si="2"/>
        <v>34.550000000000004</v>
      </c>
    </row>
    <row r="84" spans="1:11" x14ac:dyDescent="0.25">
      <c r="A84" s="2">
        <v>38777</v>
      </c>
      <c r="B84" s="3">
        <v>9905.6</v>
      </c>
      <c r="C84" s="3">
        <v>415.7</v>
      </c>
      <c r="D84" s="3">
        <v>4.2</v>
      </c>
      <c r="F84">
        <f t="shared" si="3"/>
        <v>3.5458837355377693E-3</v>
      </c>
      <c r="K84">
        <f t="shared" si="2"/>
        <v>34.641666666666666</v>
      </c>
    </row>
    <row r="85" spans="1:11" x14ac:dyDescent="0.25">
      <c r="A85" s="2">
        <v>38808</v>
      </c>
      <c r="B85" s="3">
        <v>9943</v>
      </c>
      <c r="C85" s="3">
        <v>391</v>
      </c>
      <c r="D85" s="3">
        <v>3.9</v>
      </c>
      <c r="F85">
        <f t="shared" si="3"/>
        <v>3.7756420610564057E-3</v>
      </c>
      <c r="K85">
        <f t="shared" si="2"/>
        <v>32.583333333333336</v>
      </c>
    </row>
    <row r="86" spans="1:11" x14ac:dyDescent="0.25">
      <c r="A86" s="2">
        <v>38838</v>
      </c>
      <c r="B86" s="3">
        <v>9963.4</v>
      </c>
      <c r="C86" s="3">
        <v>371.3</v>
      </c>
      <c r="D86" s="3">
        <v>3.7</v>
      </c>
      <c r="F86">
        <f t="shared" si="3"/>
        <v>2.0516946595594554E-3</v>
      </c>
      <c r="K86">
        <f t="shared" si="2"/>
        <v>30.941666666666666</v>
      </c>
    </row>
    <row r="87" spans="1:11" x14ac:dyDescent="0.25">
      <c r="A87" s="2">
        <v>38869</v>
      </c>
      <c r="B87" s="3">
        <v>10011.9</v>
      </c>
      <c r="C87" s="3">
        <v>393.5</v>
      </c>
      <c r="D87" s="3">
        <v>3.9</v>
      </c>
      <c r="F87">
        <f t="shared" si="3"/>
        <v>4.867816207318798E-3</v>
      </c>
      <c r="K87">
        <f t="shared" si="2"/>
        <v>32.791666666666664</v>
      </c>
    </row>
    <row r="88" spans="1:11" x14ac:dyDescent="0.25">
      <c r="A88" s="2">
        <v>38899</v>
      </c>
      <c r="B88" s="3">
        <v>10039.200000000001</v>
      </c>
      <c r="C88" s="3">
        <v>334.8</v>
      </c>
      <c r="D88" s="3">
        <v>3.3</v>
      </c>
      <c r="F88">
        <f t="shared" si="3"/>
        <v>2.7267551613581187E-3</v>
      </c>
      <c r="K88">
        <f t="shared" si="2"/>
        <v>27.900000000000002</v>
      </c>
    </row>
    <row r="89" spans="1:11" x14ac:dyDescent="0.25">
      <c r="A89" s="2">
        <v>38930</v>
      </c>
      <c r="B89" s="3">
        <v>10068</v>
      </c>
      <c r="C89" s="3">
        <v>358.4</v>
      </c>
      <c r="D89" s="3">
        <v>3.6</v>
      </c>
      <c r="F89">
        <f t="shared" si="3"/>
        <v>2.868754482428848E-3</v>
      </c>
      <c r="K89">
        <f t="shared" si="2"/>
        <v>29.866666666666664</v>
      </c>
    </row>
    <row r="90" spans="1:11" x14ac:dyDescent="0.25">
      <c r="A90" s="2">
        <v>38961</v>
      </c>
      <c r="B90" s="3">
        <v>10105</v>
      </c>
      <c r="C90" s="3">
        <v>356.6</v>
      </c>
      <c r="D90" s="3">
        <v>3.5</v>
      </c>
      <c r="F90">
        <f t="shared" si="3"/>
        <v>3.6750099324591723E-3</v>
      </c>
      <c r="K90">
        <f t="shared" si="2"/>
        <v>29.716666666666669</v>
      </c>
    </row>
    <row r="91" spans="1:11" x14ac:dyDescent="0.25">
      <c r="A91" s="2">
        <v>38991</v>
      </c>
      <c r="B91" s="3">
        <v>10132.200000000001</v>
      </c>
      <c r="C91" s="3">
        <v>359.4</v>
      </c>
      <c r="D91" s="3">
        <v>3.5</v>
      </c>
      <c r="F91">
        <f t="shared" si="3"/>
        <v>2.6917367639782697E-3</v>
      </c>
      <c r="K91">
        <f t="shared" si="2"/>
        <v>29.95</v>
      </c>
    </row>
    <row r="92" spans="1:11" x14ac:dyDescent="0.25">
      <c r="A92" s="2">
        <v>39022</v>
      </c>
      <c r="B92" s="3">
        <v>10175.299999999999</v>
      </c>
      <c r="C92" s="3">
        <v>392.7</v>
      </c>
      <c r="D92" s="3">
        <v>3.9</v>
      </c>
      <c r="F92">
        <f t="shared" si="3"/>
        <v>4.2537652237419898E-3</v>
      </c>
      <c r="K92">
        <f t="shared" si="2"/>
        <v>32.725000000000001</v>
      </c>
    </row>
    <row r="93" spans="1:11" x14ac:dyDescent="0.25">
      <c r="A93" s="2">
        <v>39052</v>
      </c>
      <c r="B93" s="3">
        <v>10251.799999999999</v>
      </c>
      <c r="C93" s="3">
        <v>375.6</v>
      </c>
      <c r="D93" s="3">
        <v>3.7</v>
      </c>
      <c r="F93">
        <f t="shared" si="3"/>
        <v>7.5182058514244865E-3</v>
      </c>
      <c r="K93">
        <f t="shared" si="2"/>
        <v>31.3</v>
      </c>
    </row>
    <row r="94" spans="1:11" x14ac:dyDescent="0.25">
      <c r="A94" s="2">
        <v>39083</v>
      </c>
      <c r="B94" s="3">
        <v>10298</v>
      </c>
      <c r="C94" s="3">
        <v>370.9</v>
      </c>
      <c r="D94" s="3">
        <v>3.6</v>
      </c>
      <c r="F94">
        <f t="shared" si="3"/>
        <v>4.5065256832947931E-3</v>
      </c>
      <c r="K94">
        <f t="shared" si="2"/>
        <v>30.908333333333331</v>
      </c>
    </row>
    <row r="95" spans="1:11" x14ac:dyDescent="0.25">
      <c r="A95" s="2">
        <v>39114</v>
      </c>
      <c r="B95" s="3">
        <v>10369.9</v>
      </c>
      <c r="C95" s="3">
        <v>414.6</v>
      </c>
      <c r="D95" s="3">
        <v>4</v>
      </c>
      <c r="F95">
        <f t="shared" si="3"/>
        <v>6.9819382404350261E-3</v>
      </c>
      <c r="K95">
        <f t="shared" si="2"/>
        <v>34.550000000000004</v>
      </c>
    </row>
    <row r="96" spans="1:11" x14ac:dyDescent="0.25">
      <c r="A96" s="2">
        <v>39142</v>
      </c>
      <c r="B96" s="3">
        <v>10442.700000000001</v>
      </c>
      <c r="C96" s="3">
        <v>453.1</v>
      </c>
      <c r="D96" s="3">
        <v>4.3</v>
      </c>
      <c r="F96">
        <f t="shared" si="3"/>
        <v>7.0203184215855696E-3</v>
      </c>
      <c r="K96">
        <f t="shared" si="2"/>
        <v>37.758333333333333</v>
      </c>
    </row>
    <row r="97" spans="1:11" x14ac:dyDescent="0.25">
      <c r="A97" s="2">
        <v>39173</v>
      </c>
      <c r="B97" s="3">
        <v>10463.9</v>
      </c>
      <c r="C97" s="3">
        <v>431</v>
      </c>
      <c r="D97" s="3">
        <v>4.0999999999999996</v>
      </c>
      <c r="F97">
        <f t="shared" si="3"/>
        <v>2.0301263083302157E-3</v>
      </c>
      <c r="K97">
        <f t="shared" si="2"/>
        <v>35.916666666666664</v>
      </c>
    </row>
    <row r="98" spans="1:11" x14ac:dyDescent="0.25">
      <c r="A98" s="2">
        <v>39203</v>
      </c>
      <c r="B98" s="3">
        <v>10486.7</v>
      </c>
      <c r="C98" s="3">
        <v>408.7</v>
      </c>
      <c r="D98" s="3">
        <v>3.9</v>
      </c>
      <c r="F98">
        <f t="shared" si="3"/>
        <v>2.1789199055801678E-3</v>
      </c>
      <c r="K98">
        <f t="shared" si="2"/>
        <v>34.05833333333333</v>
      </c>
    </row>
    <row r="99" spans="1:11" x14ac:dyDescent="0.25">
      <c r="A99" s="2">
        <v>39234</v>
      </c>
      <c r="B99" s="3">
        <v>10492.5</v>
      </c>
      <c r="C99" s="3">
        <v>391.9</v>
      </c>
      <c r="D99" s="3">
        <v>3.7</v>
      </c>
      <c r="F99">
        <f t="shared" si="3"/>
        <v>5.530815223091512E-4</v>
      </c>
      <c r="K99">
        <f t="shared" si="2"/>
        <v>32.658333333333331</v>
      </c>
    </row>
    <row r="100" spans="1:11" x14ac:dyDescent="0.25">
      <c r="A100" s="2">
        <v>39264</v>
      </c>
      <c r="B100" s="3">
        <v>10518.2</v>
      </c>
      <c r="C100" s="3">
        <v>379.5</v>
      </c>
      <c r="D100" s="3">
        <v>3.6</v>
      </c>
      <c r="F100">
        <f t="shared" si="3"/>
        <v>2.4493685966167078E-3</v>
      </c>
      <c r="K100">
        <f t="shared" si="2"/>
        <v>31.625</v>
      </c>
    </row>
    <row r="101" spans="1:11" x14ac:dyDescent="0.25">
      <c r="A101" s="2">
        <v>39295</v>
      </c>
      <c r="B101" s="3">
        <v>10532.8</v>
      </c>
      <c r="C101" s="3">
        <v>351.3</v>
      </c>
      <c r="D101" s="3">
        <v>3.3</v>
      </c>
      <c r="F101">
        <f t="shared" si="3"/>
        <v>1.3880702021256131E-3</v>
      </c>
      <c r="K101">
        <f t="shared" si="2"/>
        <v>29.275000000000002</v>
      </c>
    </row>
    <row r="102" spans="1:11" x14ac:dyDescent="0.25">
      <c r="A102" s="2">
        <v>39326</v>
      </c>
      <c r="B102" s="3">
        <v>10597.5</v>
      </c>
      <c r="C102" s="3">
        <v>370.1</v>
      </c>
      <c r="D102" s="3">
        <v>3.5</v>
      </c>
      <c r="F102">
        <f t="shared" si="3"/>
        <v>6.1427160868905428E-3</v>
      </c>
      <c r="K102">
        <f t="shared" si="2"/>
        <v>30.841666666666669</v>
      </c>
    </row>
    <row r="103" spans="1:11" x14ac:dyDescent="0.25">
      <c r="A103" s="2">
        <v>39356</v>
      </c>
      <c r="B103" s="3">
        <v>10610.8</v>
      </c>
      <c r="C103" s="3">
        <v>353.9</v>
      </c>
      <c r="D103" s="3">
        <v>3.3</v>
      </c>
      <c r="F103">
        <f t="shared" si="3"/>
        <v>1.2550129747581629E-3</v>
      </c>
      <c r="K103">
        <f t="shared" si="2"/>
        <v>29.491666666666664</v>
      </c>
    </row>
    <row r="104" spans="1:11" x14ac:dyDescent="0.25">
      <c r="A104" s="2">
        <v>39387</v>
      </c>
      <c r="B104" s="3">
        <v>10653.6</v>
      </c>
      <c r="C104" s="3">
        <v>326.5</v>
      </c>
      <c r="D104" s="3">
        <v>3.1</v>
      </c>
      <c r="F104">
        <f t="shared" si="3"/>
        <v>4.0336261167868148E-3</v>
      </c>
      <c r="K104">
        <f t="shared" si="2"/>
        <v>27.208333333333332</v>
      </c>
    </row>
    <row r="105" spans="1:11" x14ac:dyDescent="0.25">
      <c r="A105" s="2">
        <v>39417</v>
      </c>
      <c r="B105" s="3">
        <v>10717</v>
      </c>
      <c r="C105" s="3">
        <v>379.6</v>
      </c>
      <c r="D105" s="3">
        <v>3.5</v>
      </c>
      <c r="F105">
        <f t="shared" si="3"/>
        <v>5.9510400240294636E-3</v>
      </c>
      <c r="K105">
        <f t="shared" si="2"/>
        <v>31.633333333333336</v>
      </c>
    </row>
    <row r="106" spans="1:11" x14ac:dyDescent="0.25">
      <c r="A106" s="2">
        <v>39448</v>
      </c>
      <c r="B106" s="3">
        <v>10756.3</v>
      </c>
      <c r="C106" s="3">
        <v>398</v>
      </c>
      <c r="D106" s="3">
        <v>3.7</v>
      </c>
      <c r="F106">
        <f t="shared" si="3"/>
        <v>3.6670710086776914E-3</v>
      </c>
      <c r="K106">
        <f t="shared" si="2"/>
        <v>33.166666666666664</v>
      </c>
    </row>
    <row r="107" spans="1:11" x14ac:dyDescent="0.25">
      <c r="A107" s="2">
        <v>39479</v>
      </c>
      <c r="B107" s="3">
        <v>10777.1</v>
      </c>
      <c r="C107" s="3">
        <v>440.1</v>
      </c>
      <c r="D107" s="3">
        <v>4.0999999999999996</v>
      </c>
      <c r="F107">
        <f t="shared" si="3"/>
        <v>1.93375045322286E-3</v>
      </c>
      <c r="K107">
        <f t="shared" si="2"/>
        <v>36.675000000000004</v>
      </c>
    </row>
    <row r="108" spans="1:11" x14ac:dyDescent="0.25">
      <c r="A108" s="2">
        <v>39508</v>
      </c>
      <c r="B108" s="3">
        <v>10806.1</v>
      </c>
      <c r="C108" s="3">
        <v>429.1</v>
      </c>
      <c r="D108" s="3">
        <v>4</v>
      </c>
      <c r="F108">
        <f t="shared" si="3"/>
        <v>2.6908908704568191E-3</v>
      </c>
      <c r="K108">
        <f t="shared" si="2"/>
        <v>35.758333333333333</v>
      </c>
    </row>
    <row r="109" spans="1:11" x14ac:dyDescent="0.25">
      <c r="A109" s="2">
        <v>39539</v>
      </c>
      <c r="B109" s="3">
        <v>10785.7</v>
      </c>
      <c r="C109" s="3">
        <v>371.4</v>
      </c>
      <c r="D109" s="3">
        <v>3.4</v>
      </c>
      <c r="F109">
        <f t="shared" si="3"/>
        <v>-1.8878226187060143E-3</v>
      </c>
      <c r="K109">
        <f t="shared" si="2"/>
        <v>30.95</v>
      </c>
    </row>
    <row r="110" spans="1:11" x14ac:dyDescent="0.25">
      <c r="A110" s="2">
        <v>39569</v>
      </c>
      <c r="B110" s="3">
        <v>11353.3</v>
      </c>
      <c r="C110" s="3">
        <v>882.9</v>
      </c>
      <c r="D110" s="3">
        <v>7.8</v>
      </c>
      <c r="F110">
        <f t="shared" si="3"/>
        <v>5.2625235265212122E-2</v>
      </c>
      <c r="K110">
        <f t="shared" si="2"/>
        <v>73.575000000000003</v>
      </c>
    </row>
    <row r="111" spans="1:11" x14ac:dyDescent="0.25">
      <c r="A111" s="2">
        <v>39600</v>
      </c>
      <c r="B111" s="3">
        <v>11131.6</v>
      </c>
      <c r="C111" s="3">
        <v>607.29999999999995</v>
      </c>
      <c r="D111" s="3">
        <v>5.5</v>
      </c>
      <c r="F111">
        <f t="shared" si="3"/>
        <v>-1.9527362088555655E-2</v>
      </c>
      <c r="K111">
        <f t="shared" si="2"/>
        <v>50.608333333333327</v>
      </c>
    </row>
    <row r="112" spans="1:11" x14ac:dyDescent="0.25">
      <c r="A112" s="2">
        <v>39630</v>
      </c>
      <c r="B112" s="3">
        <v>11003.7</v>
      </c>
      <c r="C112" s="3">
        <v>482.7</v>
      </c>
      <c r="D112" s="3">
        <v>4.4000000000000004</v>
      </c>
      <c r="F112">
        <f t="shared" si="3"/>
        <v>-1.1489812785223985E-2</v>
      </c>
      <c r="K112">
        <f t="shared" si="2"/>
        <v>40.225000000000001</v>
      </c>
    </row>
    <row r="113" spans="1:11" x14ac:dyDescent="0.25">
      <c r="A113" s="2">
        <v>39661</v>
      </c>
      <c r="B113" s="3">
        <v>10931.5</v>
      </c>
      <c r="C113" s="3">
        <v>420.5</v>
      </c>
      <c r="D113" s="3">
        <v>3.8</v>
      </c>
      <c r="F113">
        <f t="shared" si="3"/>
        <v>-6.5614293374047783E-3</v>
      </c>
      <c r="K113">
        <f t="shared" si="2"/>
        <v>35.041666666666664</v>
      </c>
    </row>
    <row r="114" spans="1:11" x14ac:dyDescent="0.25">
      <c r="A114" s="2">
        <v>39692</v>
      </c>
      <c r="B114" s="3">
        <v>10973.8</v>
      </c>
      <c r="C114" s="3">
        <v>513.4</v>
      </c>
      <c r="D114" s="3">
        <v>4.7</v>
      </c>
      <c r="F114">
        <f t="shared" si="3"/>
        <v>3.8695512967112933E-3</v>
      </c>
      <c r="K114">
        <f t="shared" si="2"/>
        <v>42.783333333333331</v>
      </c>
    </row>
    <row r="115" spans="1:11" x14ac:dyDescent="0.25">
      <c r="A115" s="2">
        <v>39722</v>
      </c>
      <c r="B115" s="3">
        <v>10965.9</v>
      </c>
      <c r="C115" s="3">
        <v>601.6</v>
      </c>
      <c r="D115" s="3">
        <v>5.5</v>
      </c>
      <c r="F115">
        <f t="shared" si="3"/>
        <v>-7.198964807085817E-4</v>
      </c>
      <c r="K115">
        <f t="shared" si="2"/>
        <v>50.133333333333333</v>
      </c>
    </row>
    <row r="116" spans="1:11" x14ac:dyDescent="0.25">
      <c r="A116" s="2">
        <v>39753</v>
      </c>
      <c r="B116" s="3">
        <v>10922.4</v>
      </c>
      <c r="C116" s="3">
        <v>704.5</v>
      </c>
      <c r="D116" s="3">
        <v>6.5</v>
      </c>
      <c r="F116">
        <f t="shared" si="3"/>
        <v>-3.9668426668125756E-3</v>
      </c>
      <c r="K116">
        <f t="shared" si="2"/>
        <v>58.708333333333336</v>
      </c>
    </row>
    <row r="117" spans="1:11" x14ac:dyDescent="0.25">
      <c r="A117" s="2">
        <v>39783</v>
      </c>
      <c r="B117" s="3">
        <v>10809.1</v>
      </c>
      <c r="C117" s="3">
        <v>688</v>
      </c>
      <c r="D117" s="3">
        <v>6.4</v>
      </c>
      <c r="F117">
        <f t="shared" si="3"/>
        <v>-1.0373178056104826E-2</v>
      </c>
      <c r="K117">
        <f t="shared" si="2"/>
        <v>57.333333333333336</v>
      </c>
    </row>
    <row r="118" spans="1:11" x14ac:dyDescent="0.25">
      <c r="A118" s="2">
        <v>39814</v>
      </c>
      <c r="B118" s="3">
        <v>10851.4</v>
      </c>
      <c r="C118" s="3">
        <v>670.2</v>
      </c>
      <c r="D118" s="3">
        <v>6.2</v>
      </c>
      <c r="F118">
        <f t="shared" si="3"/>
        <v>3.913369290690083E-3</v>
      </c>
      <c r="K118">
        <f t="shared" si="2"/>
        <v>55.85</v>
      </c>
    </row>
    <row r="119" spans="1:11" x14ac:dyDescent="0.25">
      <c r="A119" s="2">
        <v>39845</v>
      </c>
      <c r="B119" s="3">
        <v>10761.3</v>
      </c>
      <c r="C119" s="3">
        <v>595.6</v>
      </c>
      <c r="D119" s="3">
        <v>5.5</v>
      </c>
      <c r="F119">
        <f t="shared" si="3"/>
        <v>-8.3030761007796272E-3</v>
      </c>
      <c r="K119">
        <f t="shared" si="2"/>
        <v>49.633333333333333</v>
      </c>
    </row>
    <row r="120" spans="1:11" x14ac:dyDescent="0.25">
      <c r="A120" s="2">
        <v>39873</v>
      </c>
      <c r="B120" s="3">
        <v>10749</v>
      </c>
      <c r="C120" s="3">
        <v>629.5</v>
      </c>
      <c r="D120" s="3">
        <v>5.9</v>
      </c>
      <c r="F120">
        <f t="shared" si="3"/>
        <v>-1.1429845836469221E-3</v>
      </c>
      <c r="K120">
        <f t="shared" si="2"/>
        <v>52.458333333333336</v>
      </c>
    </row>
    <row r="121" spans="1:11" x14ac:dyDescent="0.25">
      <c r="A121" s="2">
        <v>39904</v>
      </c>
      <c r="B121" s="3">
        <v>10862.6</v>
      </c>
      <c r="C121" s="3">
        <v>737.5</v>
      </c>
      <c r="D121" s="3">
        <v>6.8</v>
      </c>
      <c r="F121">
        <f t="shared" si="3"/>
        <v>1.0568424969764623E-2</v>
      </c>
      <c r="K121">
        <f t="shared" si="2"/>
        <v>61.458333333333336</v>
      </c>
    </row>
    <row r="122" spans="1:11" x14ac:dyDescent="0.25">
      <c r="A122" s="2">
        <v>39934</v>
      </c>
      <c r="B122" s="3">
        <v>11055.9</v>
      </c>
      <c r="C122" s="3">
        <v>908.2</v>
      </c>
      <c r="D122" s="3">
        <v>8.1999999999999993</v>
      </c>
      <c r="F122">
        <f t="shared" si="3"/>
        <v>1.7795003037946566E-2</v>
      </c>
      <c r="K122">
        <f t="shared" si="2"/>
        <v>75.683333333333337</v>
      </c>
    </row>
    <row r="123" spans="1:11" x14ac:dyDescent="0.25">
      <c r="A123" s="2">
        <v>39965</v>
      </c>
      <c r="B123" s="3">
        <v>10937.7</v>
      </c>
      <c r="C123" s="3">
        <v>734.2</v>
      </c>
      <c r="D123" s="3">
        <v>6.7</v>
      </c>
      <c r="F123">
        <f t="shared" si="3"/>
        <v>-1.0691124196130497E-2</v>
      </c>
      <c r="K123">
        <f t="shared" si="2"/>
        <v>61.183333333333337</v>
      </c>
    </row>
    <row r="124" spans="1:11" x14ac:dyDescent="0.25">
      <c r="A124" s="2">
        <v>39995</v>
      </c>
      <c r="B124" s="3">
        <v>10887.7</v>
      </c>
      <c r="C124" s="3">
        <v>650.6</v>
      </c>
      <c r="D124" s="3">
        <v>6</v>
      </c>
      <c r="F124">
        <f t="shared" si="3"/>
        <v>-4.5713449811203288E-3</v>
      </c>
      <c r="K124">
        <f t="shared" si="2"/>
        <v>54.216666666666669</v>
      </c>
    </row>
    <row r="125" spans="1:11" x14ac:dyDescent="0.25">
      <c r="A125" s="2">
        <v>40026</v>
      </c>
      <c r="B125" s="3">
        <v>10891.4</v>
      </c>
      <c r="C125" s="3">
        <v>533.20000000000005</v>
      </c>
      <c r="D125" s="3">
        <v>4.9000000000000004</v>
      </c>
      <c r="F125">
        <f t="shared" si="3"/>
        <v>3.3983302258500103E-4</v>
      </c>
      <c r="K125">
        <f t="shared" si="2"/>
        <v>44.433333333333337</v>
      </c>
    </row>
    <row r="126" spans="1:11" x14ac:dyDescent="0.25">
      <c r="A126" s="2">
        <v>40057</v>
      </c>
      <c r="B126" s="3">
        <v>10930</v>
      </c>
      <c r="C126" s="3">
        <v>644.79999999999995</v>
      </c>
      <c r="D126" s="3">
        <v>5.9</v>
      </c>
      <c r="F126">
        <f t="shared" si="3"/>
        <v>3.5440806507887057E-3</v>
      </c>
      <c r="K126">
        <f t="shared" si="2"/>
        <v>53.733333333333327</v>
      </c>
    </row>
    <row r="127" spans="1:11" x14ac:dyDescent="0.25">
      <c r="A127" s="2">
        <v>40087</v>
      </c>
      <c r="B127" s="3">
        <v>10924.8</v>
      </c>
      <c r="C127" s="3">
        <v>591.20000000000005</v>
      </c>
      <c r="D127" s="3">
        <v>5.4</v>
      </c>
      <c r="F127">
        <f t="shared" si="3"/>
        <v>-4.7575480329375974E-4</v>
      </c>
      <c r="K127">
        <f t="shared" si="2"/>
        <v>49.266666666666673</v>
      </c>
    </row>
    <row r="128" spans="1:11" x14ac:dyDescent="0.25">
      <c r="A128" s="2">
        <v>40118</v>
      </c>
      <c r="B128" s="3">
        <v>10982</v>
      </c>
      <c r="C128" s="3">
        <v>643.20000000000005</v>
      </c>
      <c r="D128" s="3">
        <v>5.9</v>
      </c>
      <c r="F128">
        <f t="shared" si="3"/>
        <v>5.2357937902753893E-3</v>
      </c>
      <c r="K128">
        <f t="shared" si="2"/>
        <v>53.6</v>
      </c>
    </row>
    <row r="129" spans="1:11" x14ac:dyDescent="0.25">
      <c r="A129" s="2">
        <v>40148</v>
      </c>
      <c r="B129" s="3">
        <v>11046.9</v>
      </c>
      <c r="C129" s="3">
        <v>656</v>
      </c>
      <c r="D129" s="3">
        <v>5.9</v>
      </c>
      <c r="F129">
        <f t="shared" si="3"/>
        <v>5.9096703696959185E-3</v>
      </c>
      <c r="K129">
        <f t="shared" si="2"/>
        <v>54.666666666666664</v>
      </c>
    </row>
    <row r="130" spans="1:11" x14ac:dyDescent="0.25">
      <c r="A130" s="2">
        <v>40179</v>
      </c>
      <c r="B130" s="3">
        <v>11070.1</v>
      </c>
      <c r="C130" s="3">
        <v>674</v>
      </c>
      <c r="D130" s="3">
        <v>6.1</v>
      </c>
      <c r="F130">
        <f t="shared" si="3"/>
        <v>2.1001366899311424E-3</v>
      </c>
      <c r="K130">
        <f t="shared" si="2"/>
        <v>56.166666666666664</v>
      </c>
    </row>
    <row r="131" spans="1:11" x14ac:dyDescent="0.25">
      <c r="A131" s="2">
        <v>40210</v>
      </c>
      <c r="B131" s="3">
        <v>11066.2</v>
      </c>
      <c r="C131" s="3">
        <v>641.4</v>
      </c>
      <c r="D131" s="3">
        <v>5.8</v>
      </c>
      <c r="F131">
        <f t="shared" si="3"/>
        <v>-3.523003405569991E-4</v>
      </c>
      <c r="K131">
        <f t="shared" si="2"/>
        <v>53.449999999999996</v>
      </c>
    </row>
    <row r="132" spans="1:11" x14ac:dyDescent="0.25">
      <c r="A132" s="2">
        <v>40238</v>
      </c>
      <c r="B132" s="3">
        <v>11116</v>
      </c>
      <c r="C132" s="3">
        <v>634</v>
      </c>
      <c r="D132" s="3">
        <v>5.7</v>
      </c>
      <c r="F132">
        <f t="shared" si="3"/>
        <v>4.500189767038254E-3</v>
      </c>
      <c r="K132">
        <f t="shared" si="2"/>
        <v>52.833333333333336</v>
      </c>
    </row>
    <row r="133" spans="1:11" x14ac:dyDescent="0.25">
      <c r="A133" s="2">
        <v>40269</v>
      </c>
      <c r="B133" s="3">
        <v>11213.1</v>
      </c>
      <c r="C133" s="3">
        <v>712.3</v>
      </c>
      <c r="D133" s="3">
        <v>6.4</v>
      </c>
      <c r="F133">
        <f t="shared" si="3"/>
        <v>8.7351565311264423E-3</v>
      </c>
      <c r="K133">
        <f t="shared" si="2"/>
        <v>59.358333333333327</v>
      </c>
    </row>
    <row r="134" spans="1:11" x14ac:dyDescent="0.25">
      <c r="A134" s="2">
        <v>40299</v>
      </c>
      <c r="B134" s="3">
        <v>11305.7</v>
      </c>
      <c r="C134" s="3">
        <v>787.6</v>
      </c>
      <c r="D134" s="3">
        <v>7</v>
      </c>
      <c r="F134">
        <f t="shared" si="3"/>
        <v>8.258198000552941E-3</v>
      </c>
      <c r="K134">
        <f t="shared" si="2"/>
        <v>65.63333333333334</v>
      </c>
    </row>
    <row r="135" spans="1:11" x14ac:dyDescent="0.25">
      <c r="A135" s="2">
        <v>40330</v>
      </c>
      <c r="B135" s="3">
        <v>11319.4</v>
      </c>
      <c r="C135" s="3">
        <v>779.1</v>
      </c>
      <c r="D135" s="3">
        <v>6.9</v>
      </c>
      <c r="F135">
        <f t="shared" si="3"/>
        <v>1.2117781296159258E-3</v>
      </c>
      <c r="K135">
        <f t="shared" si="2"/>
        <v>64.924999999999997</v>
      </c>
    </row>
    <row r="136" spans="1:11" x14ac:dyDescent="0.25">
      <c r="A136" s="2">
        <v>40360</v>
      </c>
      <c r="B136" s="3">
        <v>11347.8</v>
      </c>
      <c r="C136" s="3">
        <v>775.3</v>
      </c>
      <c r="D136" s="3">
        <v>6.8</v>
      </c>
      <c r="F136">
        <f t="shared" si="3"/>
        <v>2.5089669063731446E-3</v>
      </c>
      <c r="K136">
        <f t="shared" si="2"/>
        <v>64.608333333333334</v>
      </c>
    </row>
    <row r="137" spans="1:11" x14ac:dyDescent="0.25">
      <c r="A137" s="2">
        <v>40391</v>
      </c>
      <c r="B137" s="3">
        <v>11395.9</v>
      </c>
      <c r="C137" s="3">
        <v>782.4</v>
      </c>
      <c r="D137" s="3">
        <v>6.9</v>
      </c>
      <c r="F137">
        <f t="shared" si="3"/>
        <v>4.238707062161895E-3</v>
      </c>
      <c r="K137">
        <f t="shared" si="2"/>
        <v>65.2</v>
      </c>
    </row>
    <row r="138" spans="1:11" x14ac:dyDescent="0.25">
      <c r="A138" s="2">
        <v>40422</v>
      </c>
      <c r="B138" s="3">
        <v>11395.4</v>
      </c>
      <c r="C138" s="3">
        <v>764</v>
      </c>
      <c r="D138" s="3">
        <v>6.7</v>
      </c>
      <c r="F138">
        <f t="shared" si="3"/>
        <v>-4.3875428882289569E-5</v>
      </c>
      <c r="K138">
        <f t="shared" ref="K138:K201" si="4">C138/12</f>
        <v>63.666666666666664</v>
      </c>
    </row>
    <row r="139" spans="1:11" x14ac:dyDescent="0.25">
      <c r="A139" s="2">
        <v>40452</v>
      </c>
      <c r="B139" s="3">
        <v>11445.7</v>
      </c>
      <c r="C139" s="3">
        <v>756.8</v>
      </c>
      <c r="D139" s="3">
        <v>6.6</v>
      </c>
      <c r="F139">
        <f t="shared" ref="F139:F202" si="5">B139/B138-1</f>
        <v>4.4140618144163923E-3</v>
      </c>
      <c r="K139">
        <f t="shared" si="4"/>
        <v>63.066666666666663</v>
      </c>
    </row>
    <row r="140" spans="1:11" x14ac:dyDescent="0.25">
      <c r="A140" s="2">
        <v>40483</v>
      </c>
      <c r="B140" s="3">
        <v>11492.6</v>
      </c>
      <c r="C140" s="3">
        <v>753.6</v>
      </c>
      <c r="D140" s="3">
        <v>6.6</v>
      </c>
      <c r="F140">
        <f t="shared" si="5"/>
        <v>4.0976087089474866E-3</v>
      </c>
      <c r="K140">
        <f t="shared" si="4"/>
        <v>62.800000000000004</v>
      </c>
    </row>
    <row r="141" spans="1:11" x14ac:dyDescent="0.25">
      <c r="A141" s="2">
        <v>40513</v>
      </c>
      <c r="B141" s="3">
        <v>11600</v>
      </c>
      <c r="C141" s="3">
        <v>823.5</v>
      </c>
      <c r="D141" s="3">
        <v>7.1</v>
      </c>
      <c r="F141">
        <f t="shared" si="5"/>
        <v>9.3451438316829449E-3</v>
      </c>
      <c r="K141">
        <f t="shared" si="4"/>
        <v>68.625</v>
      </c>
    </row>
    <row r="142" spans="1:11" x14ac:dyDescent="0.25">
      <c r="A142" s="2">
        <v>40544</v>
      </c>
      <c r="B142" s="3">
        <v>11686</v>
      </c>
      <c r="C142" s="3">
        <v>869.1</v>
      </c>
      <c r="D142" s="3">
        <v>7.4</v>
      </c>
      <c r="F142">
        <f t="shared" si="5"/>
        <v>7.4137931034483628E-3</v>
      </c>
      <c r="K142">
        <f t="shared" si="4"/>
        <v>72.424999999999997</v>
      </c>
    </row>
    <row r="143" spans="1:11" x14ac:dyDescent="0.25">
      <c r="A143" s="2">
        <v>40575</v>
      </c>
      <c r="B143" s="3">
        <v>11748.7</v>
      </c>
      <c r="C143" s="3">
        <v>898.3</v>
      </c>
      <c r="D143" s="3">
        <v>7.6</v>
      </c>
      <c r="F143">
        <f t="shared" si="5"/>
        <v>5.3653944891323135E-3</v>
      </c>
      <c r="K143">
        <f t="shared" si="4"/>
        <v>74.858333333333334</v>
      </c>
    </row>
    <row r="144" spans="1:11" x14ac:dyDescent="0.25">
      <c r="A144" s="2">
        <v>40603</v>
      </c>
      <c r="B144" s="3">
        <v>11760.3</v>
      </c>
      <c r="C144" s="3">
        <v>828.3</v>
      </c>
      <c r="D144" s="3">
        <v>7</v>
      </c>
      <c r="F144">
        <f t="shared" si="5"/>
        <v>9.8734328053295961E-4</v>
      </c>
      <c r="K144">
        <f t="shared" si="4"/>
        <v>69.024999999999991</v>
      </c>
    </row>
    <row r="145" spans="1:11" x14ac:dyDescent="0.25">
      <c r="A145" s="2">
        <v>40634</v>
      </c>
      <c r="B145" s="3">
        <v>11787.8</v>
      </c>
      <c r="C145" s="3">
        <v>815.9</v>
      </c>
      <c r="D145" s="3">
        <v>6.9</v>
      </c>
      <c r="F145">
        <f t="shared" si="5"/>
        <v>2.3383757217076973E-3</v>
      </c>
      <c r="K145">
        <f t="shared" si="4"/>
        <v>67.99166666666666</v>
      </c>
    </row>
    <row r="146" spans="1:11" x14ac:dyDescent="0.25">
      <c r="A146" s="2">
        <v>40664</v>
      </c>
      <c r="B146" s="3">
        <v>11811.6</v>
      </c>
      <c r="C146" s="3">
        <v>816.5</v>
      </c>
      <c r="D146" s="3">
        <v>6.9</v>
      </c>
      <c r="F146">
        <f t="shared" si="5"/>
        <v>2.0190366310932628E-3</v>
      </c>
      <c r="K146">
        <f t="shared" si="4"/>
        <v>68.041666666666671</v>
      </c>
    </row>
    <row r="147" spans="1:11" x14ac:dyDescent="0.25">
      <c r="A147" s="2">
        <v>40695</v>
      </c>
      <c r="B147" s="3">
        <v>11864.9</v>
      </c>
      <c r="C147" s="3">
        <v>848.7</v>
      </c>
      <c r="D147" s="3">
        <v>7.2</v>
      </c>
      <c r="F147">
        <f t="shared" si="5"/>
        <v>4.5125131226928517E-3</v>
      </c>
      <c r="K147">
        <f t="shared" si="4"/>
        <v>70.725000000000009</v>
      </c>
    </row>
    <row r="148" spans="1:11" x14ac:dyDescent="0.25">
      <c r="A148" s="2">
        <v>40725</v>
      </c>
      <c r="B148" s="3">
        <v>11921.4</v>
      </c>
      <c r="C148" s="3">
        <v>864.3</v>
      </c>
      <c r="D148" s="3">
        <v>7.2</v>
      </c>
      <c r="F148">
        <f t="shared" si="5"/>
        <v>4.7619448962907818E-3</v>
      </c>
      <c r="K148">
        <f t="shared" si="4"/>
        <v>72.024999999999991</v>
      </c>
    </row>
    <row r="149" spans="1:11" x14ac:dyDescent="0.25">
      <c r="A149" s="2">
        <v>40756</v>
      </c>
      <c r="B149" s="3">
        <v>11937.2</v>
      </c>
      <c r="C149" s="3">
        <v>854.7</v>
      </c>
      <c r="D149" s="3">
        <v>7.2</v>
      </c>
      <c r="F149">
        <f t="shared" si="5"/>
        <v>1.325347694062895E-3</v>
      </c>
      <c r="K149">
        <f t="shared" si="4"/>
        <v>71.225000000000009</v>
      </c>
    </row>
    <row r="150" spans="1:11" x14ac:dyDescent="0.25">
      <c r="A150" s="2">
        <v>40787</v>
      </c>
      <c r="B150" s="3">
        <v>11933.2</v>
      </c>
      <c r="C150" s="3">
        <v>808.6</v>
      </c>
      <c r="D150" s="3">
        <v>6.8</v>
      </c>
      <c r="F150">
        <f t="shared" si="5"/>
        <v>-3.3508695506478947E-4</v>
      </c>
      <c r="K150">
        <f t="shared" si="4"/>
        <v>67.38333333333334</v>
      </c>
    </row>
    <row r="151" spans="1:11" x14ac:dyDescent="0.25">
      <c r="A151" s="2">
        <v>40817</v>
      </c>
      <c r="B151" s="3">
        <v>11955.3</v>
      </c>
      <c r="C151" s="3">
        <v>813.7</v>
      </c>
      <c r="D151" s="3">
        <v>6.8</v>
      </c>
      <c r="F151">
        <f t="shared" si="5"/>
        <v>1.8519759997317475E-3</v>
      </c>
      <c r="K151">
        <f t="shared" si="4"/>
        <v>67.808333333333337</v>
      </c>
    </row>
    <row r="152" spans="1:11" x14ac:dyDescent="0.25">
      <c r="A152" s="2">
        <v>40848</v>
      </c>
      <c r="B152" s="3">
        <v>11977.6</v>
      </c>
      <c r="C152" s="3">
        <v>831.7</v>
      </c>
      <c r="D152" s="3">
        <v>6.9</v>
      </c>
      <c r="F152">
        <f t="shared" si="5"/>
        <v>1.8652815069468698E-3</v>
      </c>
      <c r="K152">
        <f t="shared" si="4"/>
        <v>69.308333333333337</v>
      </c>
    </row>
    <row r="153" spans="1:11" x14ac:dyDescent="0.25">
      <c r="A153" s="2">
        <v>40878</v>
      </c>
      <c r="B153" s="3">
        <v>12093</v>
      </c>
      <c r="C153" s="3">
        <v>939.4</v>
      </c>
      <c r="D153" s="3">
        <v>7.8</v>
      </c>
      <c r="F153">
        <f t="shared" si="5"/>
        <v>9.6346513491851749E-3</v>
      </c>
      <c r="K153">
        <f t="shared" si="4"/>
        <v>78.283333333333331</v>
      </c>
    </row>
    <row r="154" spans="1:11" x14ac:dyDescent="0.25">
      <c r="A154" s="2">
        <v>40909</v>
      </c>
      <c r="B154" s="3">
        <v>12226.4</v>
      </c>
      <c r="C154" s="3">
        <v>983.1</v>
      </c>
      <c r="D154" s="3">
        <v>8</v>
      </c>
      <c r="F154">
        <f t="shared" si="5"/>
        <v>1.1031175059952103E-2</v>
      </c>
      <c r="K154">
        <f t="shared" si="4"/>
        <v>81.924999999999997</v>
      </c>
    </row>
    <row r="155" spans="1:11" x14ac:dyDescent="0.25">
      <c r="A155" s="2">
        <v>40940</v>
      </c>
      <c r="B155" s="3">
        <v>12329.7</v>
      </c>
      <c r="C155" s="3">
        <v>991</v>
      </c>
      <c r="D155" s="3">
        <v>8</v>
      </c>
      <c r="F155">
        <f t="shared" si="5"/>
        <v>8.4489301838646114E-3</v>
      </c>
      <c r="K155">
        <f t="shared" si="4"/>
        <v>82.583333333333329</v>
      </c>
    </row>
    <row r="156" spans="1:11" x14ac:dyDescent="0.25">
      <c r="A156" s="2">
        <v>40969</v>
      </c>
      <c r="B156" s="3">
        <v>12395.9</v>
      </c>
      <c r="C156" s="3">
        <v>1051</v>
      </c>
      <c r="D156" s="3">
        <v>8.5</v>
      </c>
      <c r="F156">
        <f t="shared" si="5"/>
        <v>5.3691492899259341E-3</v>
      </c>
      <c r="K156">
        <f t="shared" si="4"/>
        <v>87.583333333333329</v>
      </c>
    </row>
    <row r="157" spans="1:11" x14ac:dyDescent="0.25">
      <c r="A157" s="2">
        <v>41000</v>
      </c>
      <c r="B157" s="3">
        <v>12460.5</v>
      </c>
      <c r="C157" s="3">
        <v>1088.5</v>
      </c>
      <c r="D157" s="3">
        <v>8.6999999999999993</v>
      </c>
      <c r="F157">
        <f t="shared" si="5"/>
        <v>5.2114005437282618E-3</v>
      </c>
      <c r="K157">
        <f t="shared" si="4"/>
        <v>90.708333333333329</v>
      </c>
    </row>
    <row r="158" spans="1:11" x14ac:dyDescent="0.25">
      <c r="A158" s="2">
        <v>41030</v>
      </c>
      <c r="B158" s="3">
        <v>12456.2</v>
      </c>
      <c r="C158" s="3">
        <v>1098.5</v>
      </c>
      <c r="D158" s="3">
        <v>8.8000000000000007</v>
      </c>
      <c r="F158">
        <f t="shared" si="5"/>
        <v>-3.4509048593545089E-4</v>
      </c>
      <c r="K158">
        <f t="shared" si="4"/>
        <v>91.541666666666671</v>
      </c>
    </row>
    <row r="159" spans="1:11" x14ac:dyDescent="0.25">
      <c r="A159" s="2">
        <v>41061</v>
      </c>
      <c r="B159" s="3">
        <v>12460.6</v>
      </c>
      <c r="C159" s="3">
        <v>1130.3</v>
      </c>
      <c r="D159" s="3">
        <v>9.1</v>
      </c>
      <c r="F159">
        <f t="shared" si="5"/>
        <v>3.5323774505857664E-4</v>
      </c>
      <c r="K159">
        <f t="shared" si="4"/>
        <v>94.191666666666663</v>
      </c>
    </row>
    <row r="160" spans="1:11" x14ac:dyDescent="0.25">
      <c r="A160" s="2">
        <v>41091</v>
      </c>
      <c r="B160" s="3">
        <v>12376.9</v>
      </c>
      <c r="C160" s="3">
        <v>1017.5</v>
      </c>
      <c r="D160" s="3">
        <v>8.1999999999999993</v>
      </c>
      <c r="F160">
        <f t="shared" si="5"/>
        <v>-6.7171725278076799E-3</v>
      </c>
      <c r="K160">
        <f t="shared" si="4"/>
        <v>84.791666666666671</v>
      </c>
    </row>
    <row r="161" spans="1:11" x14ac:dyDescent="0.25">
      <c r="A161" s="2">
        <v>41122</v>
      </c>
      <c r="B161" s="3">
        <v>12370.7</v>
      </c>
      <c r="C161" s="3">
        <v>981.6</v>
      </c>
      <c r="D161" s="3">
        <v>7.9</v>
      </c>
      <c r="F161">
        <f t="shared" si="5"/>
        <v>-5.0093319005561909E-4</v>
      </c>
      <c r="K161">
        <f t="shared" si="4"/>
        <v>81.8</v>
      </c>
    </row>
    <row r="162" spans="1:11" x14ac:dyDescent="0.25">
      <c r="A162" s="2">
        <v>41153</v>
      </c>
      <c r="B162" s="3">
        <v>12468.8</v>
      </c>
      <c r="C162" s="3">
        <v>1019.3</v>
      </c>
      <c r="D162" s="3">
        <v>8.1999999999999993</v>
      </c>
      <c r="F162">
        <f t="shared" si="5"/>
        <v>7.9300282118228704E-3</v>
      </c>
      <c r="K162">
        <f t="shared" si="4"/>
        <v>84.941666666666663</v>
      </c>
    </row>
    <row r="163" spans="1:11" x14ac:dyDescent="0.25">
      <c r="A163" s="2">
        <v>41183</v>
      </c>
      <c r="B163" s="3">
        <v>12599.7</v>
      </c>
      <c r="C163" s="3">
        <v>1108.3</v>
      </c>
      <c r="D163" s="3">
        <v>8.8000000000000007</v>
      </c>
      <c r="F163">
        <f t="shared" si="5"/>
        <v>1.0498203515975968E-2</v>
      </c>
      <c r="K163">
        <f t="shared" si="4"/>
        <v>92.358333333333334</v>
      </c>
    </row>
    <row r="164" spans="1:11" x14ac:dyDescent="0.25">
      <c r="A164" s="2">
        <v>41214</v>
      </c>
      <c r="B164" s="3">
        <v>12769.1</v>
      </c>
      <c r="C164" s="3">
        <v>1243.0999999999999</v>
      </c>
      <c r="D164" s="3">
        <v>9.6999999999999993</v>
      </c>
      <c r="F164">
        <f t="shared" si="5"/>
        <v>1.3444764557886346E-2</v>
      </c>
      <c r="K164">
        <f t="shared" si="4"/>
        <v>103.59166666666665</v>
      </c>
    </row>
    <row r="165" spans="1:11" x14ac:dyDescent="0.25">
      <c r="A165" s="2">
        <v>41244</v>
      </c>
      <c r="B165" s="3">
        <v>13092.9</v>
      </c>
      <c r="C165" s="3">
        <v>1567.1</v>
      </c>
      <c r="D165" s="3">
        <v>12</v>
      </c>
      <c r="F165">
        <f t="shared" si="5"/>
        <v>2.5358091016594697E-2</v>
      </c>
      <c r="K165">
        <f t="shared" si="4"/>
        <v>130.59166666666667</v>
      </c>
    </row>
    <row r="166" spans="1:11" x14ac:dyDescent="0.25">
      <c r="A166" s="2">
        <v>41275</v>
      </c>
      <c r="B166" s="3">
        <v>12361.9</v>
      </c>
      <c r="C166" s="3">
        <v>774.2</v>
      </c>
      <c r="D166" s="3">
        <v>6.3</v>
      </c>
      <c r="F166">
        <f t="shared" si="5"/>
        <v>-5.5831786693551488E-2</v>
      </c>
      <c r="K166">
        <f t="shared" si="4"/>
        <v>64.516666666666666</v>
      </c>
    </row>
    <row r="167" spans="1:11" x14ac:dyDescent="0.25">
      <c r="A167" s="2">
        <v>41306</v>
      </c>
      <c r="B167" s="3">
        <v>12344.6</v>
      </c>
      <c r="C167" s="3">
        <v>719.1</v>
      </c>
      <c r="D167" s="3">
        <v>5.8</v>
      </c>
      <c r="F167">
        <f t="shared" si="5"/>
        <v>-1.3994612478663848E-3</v>
      </c>
      <c r="K167">
        <f t="shared" si="4"/>
        <v>59.925000000000004</v>
      </c>
    </row>
    <row r="168" spans="1:11" x14ac:dyDescent="0.25">
      <c r="A168" s="2">
        <v>41334</v>
      </c>
      <c r="B168" s="3">
        <v>12347.2</v>
      </c>
      <c r="C168" s="3">
        <v>730.7</v>
      </c>
      <c r="D168" s="3">
        <v>5.9</v>
      </c>
      <c r="F168">
        <f t="shared" si="5"/>
        <v>2.1061840804881271E-4</v>
      </c>
      <c r="K168">
        <f t="shared" si="4"/>
        <v>60.891666666666673</v>
      </c>
    </row>
    <row r="169" spans="1:11" x14ac:dyDescent="0.25">
      <c r="A169" s="2">
        <v>41365</v>
      </c>
      <c r="B169" s="3">
        <v>12386.5</v>
      </c>
      <c r="C169" s="3">
        <v>790.8</v>
      </c>
      <c r="D169" s="3">
        <v>6.4</v>
      </c>
      <c r="F169">
        <f t="shared" si="5"/>
        <v>3.182907865750817E-3</v>
      </c>
      <c r="K169">
        <f t="shared" si="4"/>
        <v>65.899999999999991</v>
      </c>
    </row>
    <row r="170" spans="1:11" x14ac:dyDescent="0.25">
      <c r="A170" s="2">
        <v>41395</v>
      </c>
      <c r="B170" s="3">
        <v>12465.5</v>
      </c>
      <c r="C170" s="3">
        <v>833.4</v>
      </c>
      <c r="D170" s="3">
        <v>6.7</v>
      </c>
      <c r="F170">
        <f t="shared" si="5"/>
        <v>6.3779114358373246E-3</v>
      </c>
      <c r="K170">
        <f t="shared" si="4"/>
        <v>69.45</v>
      </c>
    </row>
    <row r="171" spans="1:11" x14ac:dyDescent="0.25">
      <c r="A171" s="2">
        <v>41426</v>
      </c>
      <c r="B171" s="3">
        <v>12505.5</v>
      </c>
      <c r="C171" s="3">
        <v>854.2</v>
      </c>
      <c r="D171" s="3">
        <v>6.8</v>
      </c>
      <c r="F171">
        <f t="shared" si="5"/>
        <v>3.2088564437848799E-3</v>
      </c>
      <c r="K171">
        <f t="shared" si="4"/>
        <v>71.183333333333337</v>
      </c>
    </row>
    <row r="172" spans="1:11" x14ac:dyDescent="0.25">
      <c r="A172" s="2">
        <v>41456</v>
      </c>
      <c r="B172" s="3">
        <v>12507.5</v>
      </c>
      <c r="C172" s="3">
        <v>827.4</v>
      </c>
      <c r="D172" s="3">
        <v>6.6</v>
      </c>
      <c r="F172">
        <f t="shared" si="5"/>
        <v>1.5992963096245205E-4</v>
      </c>
      <c r="K172">
        <f t="shared" si="4"/>
        <v>68.95</v>
      </c>
    </row>
    <row r="173" spans="1:11" x14ac:dyDescent="0.25">
      <c r="A173" s="2">
        <v>41487</v>
      </c>
      <c r="B173" s="3">
        <v>12553.9</v>
      </c>
      <c r="C173" s="3">
        <v>838.5</v>
      </c>
      <c r="D173" s="3">
        <v>6.7</v>
      </c>
      <c r="F173">
        <f t="shared" si="5"/>
        <v>3.7097741355187619E-3</v>
      </c>
      <c r="K173">
        <f t="shared" si="4"/>
        <v>69.875</v>
      </c>
    </row>
    <row r="174" spans="1:11" x14ac:dyDescent="0.25">
      <c r="A174" s="2">
        <v>41518</v>
      </c>
      <c r="B174" s="3">
        <v>12609.9</v>
      </c>
      <c r="C174" s="3">
        <v>852.4</v>
      </c>
      <c r="D174" s="3">
        <v>6.8</v>
      </c>
      <c r="F174">
        <f t="shared" si="5"/>
        <v>4.4607651805415038E-3</v>
      </c>
      <c r="K174">
        <f t="shared" si="4"/>
        <v>71.033333333333331</v>
      </c>
    </row>
    <row r="175" spans="1:11" x14ac:dyDescent="0.25">
      <c r="A175" s="2">
        <v>41548</v>
      </c>
      <c r="B175" s="3">
        <v>12597.1</v>
      </c>
      <c r="C175" s="3">
        <v>786</v>
      </c>
      <c r="D175" s="3">
        <v>6.2</v>
      </c>
      <c r="F175">
        <f t="shared" si="5"/>
        <v>-1.0150754565856346E-3</v>
      </c>
      <c r="K175">
        <f t="shared" si="4"/>
        <v>65.5</v>
      </c>
    </row>
    <row r="176" spans="1:11" x14ac:dyDescent="0.25">
      <c r="A176" s="2">
        <v>41579</v>
      </c>
      <c r="B176" s="3">
        <v>12656.2</v>
      </c>
      <c r="C176" s="3">
        <v>777.6</v>
      </c>
      <c r="D176" s="3">
        <v>6.1</v>
      </c>
      <c r="F176">
        <f t="shared" si="5"/>
        <v>4.6915559930460482E-3</v>
      </c>
      <c r="K176">
        <f t="shared" si="4"/>
        <v>64.8</v>
      </c>
    </row>
    <row r="177" spans="1:11" x14ac:dyDescent="0.25">
      <c r="A177" s="2">
        <v>41609</v>
      </c>
      <c r="B177" s="3">
        <v>12720.8</v>
      </c>
      <c r="C177" s="3">
        <v>812.2</v>
      </c>
      <c r="D177" s="3">
        <v>6.4</v>
      </c>
      <c r="F177">
        <f t="shared" si="5"/>
        <v>5.1042176956748175E-3</v>
      </c>
      <c r="K177">
        <f t="shared" si="4"/>
        <v>67.683333333333337</v>
      </c>
    </row>
    <row r="178" spans="1:11" x14ac:dyDescent="0.25">
      <c r="A178" s="2">
        <v>41640</v>
      </c>
      <c r="B178" s="3">
        <v>12805.3</v>
      </c>
      <c r="C178" s="3">
        <v>904.1</v>
      </c>
      <c r="D178" s="3">
        <v>7.1</v>
      </c>
      <c r="F178">
        <f t="shared" si="5"/>
        <v>6.6426639833971901E-3</v>
      </c>
      <c r="K178">
        <f t="shared" si="4"/>
        <v>75.341666666666669</v>
      </c>
    </row>
    <row r="179" spans="1:11" x14ac:dyDescent="0.25">
      <c r="A179" s="2">
        <v>41671</v>
      </c>
      <c r="B179" s="3">
        <v>12891.1</v>
      </c>
      <c r="C179" s="3">
        <v>914.5</v>
      </c>
      <c r="D179" s="3">
        <v>7.1</v>
      </c>
      <c r="F179">
        <f t="shared" si="5"/>
        <v>6.700350636064778E-3</v>
      </c>
      <c r="K179">
        <f t="shared" si="4"/>
        <v>76.208333333333329</v>
      </c>
    </row>
    <row r="180" spans="1:11" x14ac:dyDescent="0.25">
      <c r="A180" s="2">
        <v>41699</v>
      </c>
      <c r="B180" s="3">
        <v>12987</v>
      </c>
      <c r="C180" s="3">
        <v>937.3</v>
      </c>
      <c r="D180" s="3">
        <v>7.2</v>
      </c>
      <c r="F180">
        <f t="shared" si="5"/>
        <v>7.4392410267549725E-3</v>
      </c>
      <c r="K180">
        <f t="shared" si="4"/>
        <v>78.108333333333334</v>
      </c>
    </row>
    <row r="181" spans="1:11" x14ac:dyDescent="0.25">
      <c r="A181" s="2">
        <v>41730</v>
      </c>
      <c r="B181" s="3">
        <v>13060.1</v>
      </c>
      <c r="C181" s="3">
        <v>945.6</v>
      </c>
      <c r="D181" s="3">
        <v>7.2</v>
      </c>
      <c r="F181">
        <f t="shared" si="5"/>
        <v>5.6287056287056547E-3</v>
      </c>
      <c r="K181">
        <f t="shared" si="4"/>
        <v>78.8</v>
      </c>
    </row>
    <row r="182" spans="1:11" x14ac:dyDescent="0.25">
      <c r="A182" s="2">
        <v>41760</v>
      </c>
      <c r="B182" s="3">
        <v>13131</v>
      </c>
      <c r="C182" s="3">
        <v>972.6</v>
      </c>
      <c r="D182" s="3">
        <v>7.4</v>
      </c>
      <c r="F182">
        <f t="shared" si="5"/>
        <v>5.4287486313273625E-3</v>
      </c>
      <c r="K182">
        <f t="shared" si="4"/>
        <v>81.05</v>
      </c>
    </row>
    <row r="183" spans="1:11" x14ac:dyDescent="0.25">
      <c r="A183" s="2">
        <v>41791</v>
      </c>
      <c r="B183" s="3">
        <v>13205.9</v>
      </c>
      <c r="C183" s="3">
        <v>986.3</v>
      </c>
      <c r="D183" s="3">
        <v>7.5</v>
      </c>
      <c r="F183">
        <f t="shared" si="5"/>
        <v>5.7040590967938343E-3</v>
      </c>
      <c r="K183">
        <f t="shared" si="4"/>
        <v>82.191666666666663</v>
      </c>
    </row>
    <row r="184" spans="1:11" x14ac:dyDescent="0.25">
      <c r="A184" s="2">
        <v>41821</v>
      </c>
      <c r="B184" s="3">
        <v>13266.4</v>
      </c>
      <c r="C184" s="3">
        <v>996.9</v>
      </c>
      <c r="D184" s="3">
        <v>7.5</v>
      </c>
      <c r="F184">
        <f t="shared" si="5"/>
        <v>4.5812856374802813E-3</v>
      </c>
      <c r="K184">
        <f t="shared" si="4"/>
        <v>83.075000000000003</v>
      </c>
    </row>
    <row r="185" spans="1:11" x14ac:dyDescent="0.25">
      <c r="A185" s="2">
        <v>41852</v>
      </c>
      <c r="B185" s="3">
        <v>13326.9</v>
      </c>
      <c r="C185" s="3">
        <v>972.2</v>
      </c>
      <c r="D185" s="3">
        <v>7.3</v>
      </c>
      <c r="F185">
        <f t="shared" si="5"/>
        <v>4.5603931737321357E-3</v>
      </c>
      <c r="K185">
        <f t="shared" si="4"/>
        <v>81.016666666666666</v>
      </c>
    </row>
    <row r="186" spans="1:11" x14ac:dyDescent="0.25">
      <c r="A186" s="2">
        <v>41883</v>
      </c>
      <c r="B186" s="3">
        <v>13370.9</v>
      </c>
      <c r="C186" s="3">
        <v>1000.7</v>
      </c>
      <c r="D186" s="3">
        <v>7.5</v>
      </c>
      <c r="F186">
        <f t="shared" si="5"/>
        <v>3.3015930186315323E-3</v>
      </c>
      <c r="K186">
        <f t="shared" si="4"/>
        <v>83.391666666666666</v>
      </c>
    </row>
    <row r="187" spans="1:11" x14ac:dyDescent="0.25">
      <c r="A187" s="2">
        <v>41913</v>
      </c>
      <c r="B187" s="3">
        <v>13423.9</v>
      </c>
      <c r="C187" s="3">
        <v>979.5</v>
      </c>
      <c r="D187" s="3">
        <v>7.3</v>
      </c>
      <c r="F187">
        <f t="shared" si="5"/>
        <v>3.9638319036114922E-3</v>
      </c>
      <c r="K187">
        <f t="shared" si="4"/>
        <v>81.625</v>
      </c>
    </row>
    <row r="188" spans="1:11" x14ac:dyDescent="0.25">
      <c r="A188" s="2">
        <v>41944</v>
      </c>
      <c r="B188" s="3">
        <v>13478.1</v>
      </c>
      <c r="C188" s="3">
        <v>999</v>
      </c>
      <c r="D188" s="3">
        <v>7.4</v>
      </c>
      <c r="F188">
        <f t="shared" si="5"/>
        <v>4.0375747733520928E-3</v>
      </c>
      <c r="K188">
        <f t="shared" si="4"/>
        <v>83.25</v>
      </c>
    </row>
    <row r="189" spans="1:11" x14ac:dyDescent="0.25">
      <c r="A189" s="2">
        <v>41974</v>
      </c>
      <c r="B189" s="3">
        <v>13539</v>
      </c>
      <c r="C189" s="3">
        <v>1042.7</v>
      </c>
      <c r="D189" s="3">
        <v>7.7</v>
      </c>
      <c r="F189">
        <f t="shared" si="5"/>
        <v>4.5184410265541874E-3</v>
      </c>
      <c r="K189">
        <f t="shared" si="4"/>
        <v>86.891666666666666</v>
      </c>
    </row>
    <row r="190" spans="1:11" x14ac:dyDescent="0.25">
      <c r="A190" s="2">
        <v>42005</v>
      </c>
      <c r="B190" s="3">
        <v>13576.5</v>
      </c>
      <c r="C190" s="3">
        <v>1093.5</v>
      </c>
      <c r="D190" s="3">
        <v>8.1</v>
      </c>
      <c r="F190">
        <f t="shared" si="5"/>
        <v>2.769776202082852E-3</v>
      </c>
      <c r="K190">
        <f t="shared" si="4"/>
        <v>91.125</v>
      </c>
    </row>
    <row r="191" spans="1:11" x14ac:dyDescent="0.25">
      <c r="A191" s="2">
        <v>42036</v>
      </c>
      <c r="B191" s="3">
        <v>13651.2</v>
      </c>
      <c r="C191" s="3">
        <v>1116.0999999999999</v>
      </c>
      <c r="D191" s="3">
        <v>8.1999999999999993</v>
      </c>
      <c r="F191">
        <f t="shared" si="5"/>
        <v>5.5021544580708959E-3</v>
      </c>
      <c r="K191">
        <f t="shared" si="4"/>
        <v>93.008333333333326</v>
      </c>
    </row>
    <row r="192" spans="1:11" x14ac:dyDescent="0.25">
      <c r="A192" s="2">
        <v>42064</v>
      </c>
      <c r="B192" s="3">
        <v>13638.6</v>
      </c>
      <c r="C192" s="3">
        <v>1050.3</v>
      </c>
      <c r="D192" s="3">
        <v>7.7</v>
      </c>
      <c r="F192">
        <f t="shared" si="5"/>
        <v>-9.2299578059074072E-4</v>
      </c>
      <c r="K192">
        <f t="shared" si="4"/>
        <v>87.524999999999991</v>
      </c>
    </row>
    <row r="193" spans="1:11" x14ac:dyDescent="0.25">
      <c r="A193" s="2">
        <v>42095</v>
      </c>
      <c r="B193" s="3">
        <v>13676.7</v>
      </c>
      <c r="C193" s="3">
        <v>1039.5999999999999</v>
      </c>
      <c r="D193" s="3">
        <v>7.6</v>
      </c>
      <c r="F193">
        <f t="shared" si="5"/>
        <v>2.7935418591351624E-3</v>
      </c>
      <c r="K193">
        <f t="shared" si="4"/>
        <v>86.633333333333326</v>
      </c>
    </row>
    <row r="194" spans="1:11" x14ac:dyDescent="0.25">
      <c r="A194" s="2">
        <v>42125</v>
      </c>
      <c r="B194" s="3">
        <v>13733.8</v>
      </c>
      <c r="C194" s="3">
        <v>1023.4</v>
      </c>
      <c r="D194" s="3">
        <v>7.5</v>
      </c>
      <c r="F194">
        <f t="shared" si="5"/>
        <v>4.1749837314555283E-3</v>
      </c>
      <c r="K194">
        <f t="shared" si="4"/>
        <v>85.283333333333331</v>
      </c>
    </row>
    <row r="195" spans="1:11" x14ac:dyDescent="0.25">
      <c r="A195" s="2">
        <v>42156</v>
      </c>
      <c r="B195" s="3">
        <v>13774.5</v>
      </c>
      <c r="C195" s="3">
        <v>1016.4</v>
      </c>
      <c r="D195" s="3">
        <v>7.4</v>
      </c>
      <c r="F195">
        <f t="shared" si="5"/>
        <v>2.963491531841278E-3</v>
      </c>
      <c r="K195">
        <f t="shared" si="4"/>
        <v>84.7</v>
      </c>
    </row>
    <row r="196" spans="1:11" x14ac:dyDescent="0.25">
      <c r="A196" s="2">
        <v>42186</v>
      </c>
      <c r="B196" s="3">
        <v>13828</v>
      </c>
      <c r="C196" s="3">
        <v>1007.7</v>
      </c>
      <c r="D196" s="3">
        <v>7.3</v>
      </c>
      <c r="F196">
        <f t="shared" si="5"/>
        <v>3.8839885295292031E-3</v>
      </c>
      <c r="K196">
        <f t="shared" si="4"/>
        <v>83.975000000000009</v>
      </c>
    </row>
    <row r="197" spans="1:11" x14ac:dyDescent="0.25">
      <c r="A197" s="2">
        <v>42217</v>
      </c>
      <c r="B197" s="3">
        <v>13865.2</v>
      </c>
      <c r="C197" s="3">
        <v>1010.7</v>
      </c>
      <c r="D197" s="3">
        <v>7.3</v>
      </c>
      <c r="F197">
        <f t="shared" si="5"/>
        <v>2.6901938096615119E-3</v>
      </c>
      <c r="K197">
        <f t="shared" si="4"/>
        <v>84.225000000000009</v>
      </c>
    </row>
    <row r="198" spans="1:11" x14ac:dyDescent="0.25">
      <c r="A198" s="2">
        <v>42248</v>
      </c>
      <c r="B198" s="3">
        <v>13884</v>
      </c>
      <c r="C198" s="3">
        <v>1031.3</v>
      </c>
      <c r="D198" s="3">
        <v>7.4</v>
      </c>
      <c r="F198">
        <f t="shared" si="5"/>
        <v>1.3559126446065495E-3</v>
      </c>
      <c r="K198">
        <f t="shared" si="4"/>
        <v>85.941666666666663</v>
      </c>
    </row>
    <row r="199" spans="1:11" x14ac:dyDescent="0.25">
      <c r="A199" s="2">
        <v>42278</v>
      </c>
      <c r="B199" s="3">
        <v>13906.8</v>
      </c>
      <c r="C199" s="3">
        <v>1043.4000000000001</v>
      </c>
      <c r="D199" s="3">
        <v>7.5</v>
      </c>
      <c r="F199">
        <f t="shared" si="5"/>
        <v>1.6421780466724378E-3</v>
      </c>
      <c r="K199">
        <f t="shared" si="4"/>
        <v>86.95</v>
      </c>
    </row>
    <row r="200" spans="1:11" x14ac:dyDescent="0.25">
      <c r="A200" s="2">
        <v>42309</v>
      </c>
      <c r="B200" s="3">
        <v>13910.8</v>
      </c>
      <c r="C200" s="3">
        <v>1007.9</v>
      </c>
      <c r="D200" s="3">
        <v>7.2</v>
      </c>
      <c r="F200">
        <f t="shared" si="5"/>
        <v>2.8762907354673573E-4</v>
      </c>
      <c r="K200">
        <f t="shared" si="4"/>
        <v>83.99166666666666</v>
      </c>
    </row>
    <row r="201" spans="1:11" x14ac:dyDescent="0.25">
      <c r="A201" s="2">
        <v>42339</v>
      </c>
      <c r="B201" s="3">
        <v>13965.5</v>
      </c>
      <c r="C201" s="3">
        <v>1024</v>
      </c>
      <c r="D201" s="3">
        <v>7.3</v>
      </c>
      <c r="F201">
        <f t="shared" si="5"/>
        <v>3.932196566696522E-3</v>
      </c>
      <c r="K201">
        <f t="shared" si="4"/>
        <v>85.333333333333329</v>
      </c>
    </row>
    <row r="202" spans="1:11" x14ac:dyDescent="0.25">
      <c r="A202" s="2">
        <v>42370</v>
      </c>
      <c r="B202" s="3">
        <v>14029.8</v>
      </c>
      <c r="C202" s="3">
        <v>1067.5999999999999</v>
      </c>
      <c r="D202" s="3">
        <v>7.6</v>
      </c>
      <c r="F202">
        <f t="shared" si="5"/>
        <v>4.6042032150657164E-3</v>
      </c>
      <c r="K202">
        <f t="shared" ref="K202:K261" si="6">C202/12</f>
        <v>88.966666666666654</v>
      </c>
    </row>
    <row r="203" spans="1:11" x14ac:dyDescent="0.25">
      <c r="A203" s="2">
        <v>42401</v>
      </c>
      <c r="B203" s="3">
        <v>14036.8</v>
      </c>
      <c r="C203" s="3">
        <v>1004.9</v>
      </c>
      <c r="D203" s="3">
        <v>7.2</v>
      </c>
      <c r="F203">
        <f t="shared" ref="F203:F261" si="7">B203/B202-1</f>
        <v>4.9893797488209657E-4</v>
      </c>
      <c r="K203">
        <f t="shared" si="6"/>
        <v>83.74166666666666</v>
      </c>
    </row>
    <row r="204" spans="1:11" x14ac:dyDescent="0.25">
      <c r="A204" s="2">
        <v>42430</v>
      </c>
      <c r="B204" s="3">
        <v>14070.8</v>
      </c>
      <c r="C204" s="3">
        <v>1052</v>
      </c>
      <c r="D204" s="3">
        <v>7.5</v>
      </c>
      <c r="F204">
        <f t="shared" si="7"/>
        <v>2.4222044910520157E-3</v>
      </c>
      <c r="K204">
        <f t="shared" si="6"/>
        <v>87.666666666666671</v>
      </c>
    </row>
    <row r="205" spans="1:11" x14ac:dyDescent="0.25">
      <c r="A205" s="2">
        <v>42461</v>
      </c>
      <c r="B205" s="3">
        <v>14098.1</v>
      </c>
      <c r="C205" s="3">
        <v>1001.5</v>
      </c>
      <c r="D205" s="3">
        <v>7.1</v>
      </c>
      <c r="F205">
        <f t="shared" si="7"/>
        <v>1.9401881911476071E-3</v>
      </c>
      <c r="K205">
        <f t="shared" si="6"/>
        <v>83.458333333333329</v>
      </c>
    </row>
    <row r="206" spans="1:11" x14ac:dyDescent="0.25">
      <c r="A206" s="2">
        <v>42491</v>
      </c>
      <c r="B206" s="3">
        <v>14114.1</v>
      </c>
      <c r="C206" s="3">
        <v>966.8</v>
      </c>
      <c r="D206" s="3">
        <v>6.9</v>
      </c>
      <c r="F206">
        <f t="shared" si="7"/>
        <v>1.1349047034707738E-3</v>
      </c>
      <c r="K206">
        <f t="shared" si="6"/>
        <v>80.566666666666663</v>
      </c>
    </row>
    <row r="207" spans="1:11" x14ac:dyDescent="0.25">
      <c r="A207" s="2">
        <v>42522</v>
      </c>
      <c r="B207" s="3">
        <v>14149.1</v>
      </c>
      <c r="C207" s="3">
        <v>916.5</v>
      </c>
      <c r="D207" s="3">
        <v>6.5</v>
      </c>
      <c r="F207">
        <f t="shared" si="7"/>
        <v>2.4797897138322256E-3</v>
      </c>
      <c r="K207">
        <f t="shared" si="6"/>
        <v>76.375</v>
      </c>
    </row>
    <row r="208" spans="1:11" x14ac:dyDescent="0.25">
      <c r="A208" s="2">
        <v>42552</v>
      </c>
      <c r="B208" s="3">
        <v>14202.1</v>
      </c>
      <c r="C208" s="3">
        <v>947.8</v>
      </c>
      <c r="D208" s="3">
        <v>6.7</v>
      </c>
      <c r="F208">
        <f t="shared" si="7"/>
        <v>3.7458212889864839E-3</v>
      </c>
      <c r="K208">
        <f t="shared" si="6"/>
        <v>78.983333333333334</v>
      </c>
    </row>
    <row r="209" spans="1:11" x14ac:dyDescent="0.25">
      <c r="A209" s="2">
        <v>42583</v>
      </c>
      <c r="B209" s="3">
        <v>14236.5</v>
      </c>
      <c r="C209" s="3">
        <v>940.8</v>
      </c>
      <c r="D209" s="3">
        <v>6.6</v>
      </c>
      <c r="F209">
        <f t="shared" si="7"/>
        <v>2.4221770019925426E-3</v>
      </c>
      <c r="K209">
        <f t="shared" si="6"/>
        <v>78.399999999999991</v>
      </c>
    </row>
    <row r="210" spans="1:11" x14ac:dyDescent="0.25">
      <c r="A210" s="2">
        <v>42614</v>
      </c>
      <c r="B210" s="3">
        <v>14296.9</v>
      </c>
      <c r="C210" s="3">
        <v>945.1</v>
      </c>
      <c r="D210" s="3">
        <v>6.6</v>
      </c>
      <c r="F210">
        <f t="shared" si="7"/>
        <v>4.2426158114705625E-3</v>
      </c>
      <c r="K210">
        <f t="shared" si="6"/>
        <v>78.75833333333334</v>
      </c>
    </row>
    <row r="211" spans="1:11" x14ac:dyDescent="0.25">
      <c r="A211" s="2">
        <v>42644</v>
      </c>
      <c r="B211" s="3">
        <v>14358.2</v>
      </c>
      <c r="C211" s="3">
        <v>971.3</v>
      </c>
      <c r="D211" s="3">
        <v>6.8</v>
      </c>
      <c r="F211">
        <f t="shared" si="7"/>
        <v>4.2876427757065905E-3</v>
      </c>
      <c r="K211">
        <f t="shared" si="6"/>
        <v>80.941666666666663</v>
      </c>
    </row>
    <row r="212" spans="1:11" x14ac:dyDescent="0.25">
      <c r="A212" s="2">
        <v>42675</v>
      </c>
      <c r="B212" s="3">
        <v>14393.6</v>
      </c>
      <c r="C212" s="3">
        <v>968.3</v>
      </c>
      <c r="D212" s="3">
        <v>6.7</v>
      </c>
      <c r="F212">
        <f t="shared" si="7"/>
        <v>2.4654901032161725E-3</v>
      </c>
      <c r="K212">
        <f t="shared" si="6"/>
        <v>80.691666666666663</v>
      </c>
    </row>
    <row r="213" spans="1:11" x14ac:dyDescent="0.25">
      <c r="A213" s="2">
        <v>42705</v>
      </c>
      <c r="B213" s="3">
        <v>14447.9</v>
      </c>
      <c r="C213" s="3">
        <v>917.9</v>
      </c>
      <c r="D213" s="3">
        <v>6.4</v>
      </c>
      <c r="F213">
        <f t="shared" si="7"/>
        <v>3.7725100044463389E-3</v>
      </c>
      <c r="K213">
        <f t="shared" si="6"/>
        <v>76.49166666666666</v>
      </c>
    </row>
    <row r="214" spans="1:11" x14ac:dyDescent="0.25">
      <c r="A214" s="2">
        <v>42736</v>
      </c>
      <c r="B214" s="3">
        <v>14569.8</v>
      </c>
      <c r="C214" s="3">
        <v>975.2</v>
      </c>
      <c r="D214" s="3">
        <v>6.7</v>
      </c>
      <c r="F214">
        <f t="shared" si="7"/>
        <v>8.4372123284353062E-3</v>
      </c>
      <c r="K214">
        <f t="shared" si="6"/>
        <v>81.266666666666666</v>
      </c>
    </row>
    <row r="215" spans="1:11" x14ac:dyDescent="0.25">
      <c r="A215" s="2">
        <v>42767</v>
      </c>
      <c r="B215" s="3">
        <v>14637.5</v>
      </c>
      <c r="C215" s="3">
        <v>1024.2</v>
      </c>
      <c r="D215" s="3">
        <v>7</v>
      </c>
      <c r="F215">
        <f t="shared" si="7"/>
        <v>4.6465977570042671E-3</v>
      </c>
      <c r="K215">
        <f t="shared" si="6"/>
        <v>85.350000000000009</v>
      </c>
    </row>
    <row r="216" spans="1:11" x14ac:dyDescent="0.25">
      <c r="A216" s="2">
        <v>42795</v>
      </c>
      <c r="B216" s="3">
        <v>14690.7</v>
      </c>
      <c r="C216" s="3">
        <v>1023.3</v>
      </c>
      <c r="D216" s="3">
        <v>7</v>
      </c>
      <c r="F216">
        <f t="shared" si="7"/>
        <v>3.634500426985543E-3</v>
      </c>
      <c r="K216">
        <f t="shared" si="6"/>
        <v>85.274999999999991</v>
      </c>
    </row>
    <row r="217" spans="1:11" x14ac:dyDescent="0.25">
      <c r="A217" s="2">
        <v>42826</v>
      </c>
      <c r="B217" s="3">
        <v>14750.9</v>
      </c>
      <c r="C217" s="3">
        <v>1049.2</v>
      </c>
      <c r="D217" s="3">
        <v>7.1</v>
      </c>
      <c r="F217">
        <f t="shared" si="7"/>
        <v>4.0978306003116582E-3</v>
      </c>
      <c r="K217">
        <f t="shared" si="6"/>
        <v>87.433333333333337</v>
      </c>
    </row>
    <row r="218" spans="1:11" x14ac:dyDescent="0.25">
      <c r="A218" s="2">
        <v>42856</v>
      </c>
      <c r="B218" s="3">
        <v>14847.4</v>
      </c>
      <c r="C218" s="3">
        <v>1135.8</v>
      </c>
      <c r="D218" s="3">
        <v>7.6</v>
      </c>
      <c r="F218">
        <f t="shared" si="7"/>
        <v>6.5419737100786968E-3</v>
      </c>
      <c r="K218">
        <f t="shared" si="6"/>
        <v>94.649999999999991</v>
      </c>
    </row>
    <row r="219" spans="1:11" x14ac:dyDescent="0.25">
      <c r="A219" s="2">
        <v>42887</v>
      </c>
      <c r="B219" s="3">
        <v>14870.2</v>
      </c>
      <c r="C219" s="3">
        <v>1099.0999999999999</v>
      </c>
      <c r="D219" s="3">
        <v>7.4</v>
      </c>
      <c r="F219">
        <f t="shared" si="7"/>
        <v>1.535622398534553E-3</v>
      </c>
      <c r="K219">
        <f t="shared" si="6"/>
        <v>91.591666666666654</v>
      </c>
    </row>
    <row r="220" spans="1:11" x14ac:dyDescent="0.25">
      <c r="A220" s="2">
        <v>42917</v>
      </c>
      <c r="B220" s="3">
        <v>14918.2</v>
      </c>
      <c r="C220" s="3">
        <v>1119.8</v>
      </c>
      <c r="D220" s="3">
        <v>7.5</v>
      </c>
      <c r="F220">
        <f t="shared" si="7"/>
        <v>3.2279323748167776E-3</v>
      </c>
      <c r="K220">
        <f t="shared" si="6"/>
        <v>93.316666666666663</v>
      </c>
    </row>
    <row r="221" spans="1:11" x14ac:dyDescent="0.25">
      <c r="A221" s="2">
        <v>42948</v>
      </c>
      <c r="B221" s="3">
        <v>14975.2</v>
      </c>
      <c r="C221" s="3">
        <v>1133.7</v>
      </c>
      <c r="D221" s="3">
        <v>7.6</v>
      </c>
      <c r="F221">
        <f t="shared" si="7"/>
        <v>3.8208362939229357E-3</v>
      </c>
      <c r="K221">
        <f t="shared" si="6"/>
        <v>94.475000000000009</v>
      </c>
    </row>
    <row r="222" spans="1:11" x14ac:dyDescent="0.25">
      <c r="A222" s="2">
        <v>42979</v>
      </c>
      <c r="B222" s="3">
        <v>15059.4</v>
      </c>
      <c r="C222" s="3">
        <v>1098.3</v>
      </c>
      <c r="D222" s="3">
        <v>7.3</v>
      </c>
      <c r="F222">
        <f t="shared" si="7"/>
        <v>5.6226294139642974E-3</v>
      </c>
      <c r="K222">
        <f t="shared" si="6"/>
        <v>91.524999999999991</v>
      </c>
    </row>
    <row r="223" spans="1:11" x14ac:dyDescent="0.25">
      <c r="A223" s="2">
        <v>43009</v>
      </c>
      <c r="B223" s="3">
        <v>15122.9</v>
      </c>
      <c r="C223" s="3">
        <v>1118</v>
      </c>
      <c r="D223" s="3">
        <v>7.4</v>
      </c>
      <c r="F223">
        <f t="shared" si="7"/>
        <v>4.2166354569239672E-3</v>
      </c>
      <c r="K223">
        <f t="shared" si="6"/>
        <v>93.166666666666671</v>
      </c>
    </row>
    <row r="224" spans="1:11" x14ac:dyDescent="0.25">
      <c r="A224" s="2">
        <v>43040</v>
      </c>
      <c r="B224" s="3">
        <v>15166.3</v>
      </c>
      <c r="C224" s="3">
        <v>1065.4000000000001</v>
      </c>
      <c r="D224" s="3">
        <v>7</v>
      </c>
      <c r="F224">
        <f t="shared" si="7"/>
        <v>2.8698199419423531E-3</v>
      </c>
      <c r="K224">
        <f t="shared" si="6"/>
        <v>88.783333333333346</v>
      </c>
    </row>
    <row r="225" spans="1:11" x14ac:dyDescent="0.25">
      <c r="A225" s="2">
        <v>43070</v>
      </c>
      <c r="B225" s="3">
        <v>15214.1</v>
      </c>
      <c r="C225" s="3">
        <v>1009.6</v>
      </c>
      <c r="D225" s="3">
        <v>6.6</v>
      </c>
      <c r="F225">
        <f t="shared" si="7"/>
        <v>3.1517245471868183E-3</v>
      </c>
      <c r="K225">
        <f t="shared" si="6"/>
        <v>84.13333333333334</v>
      </c>
    </row>
    <row r="226" spans="1:11" x14ac:dyDescent="0.25">
      <c r="A226" s="2">
        <v>43101</v>
      </c>
      <c r="B226" s="3">
        <v>15387.7</v>
      </c>
      <c r="C226" s="3">
        <v>1153.9000000000001</v>
      </c>
      <c r="D226" s="3">
        <v>7.5</v>
      </c>
      <c r="F226">
        <f t="shared" si="7"/>
        <v>1.1410467921204592E-2</v>
      </c>
      <c r="K226">
        <f t="shared" si="6"/>
        <v>96.158333333333346</v>
      </c>
    </row>
    <row r="227" spans="1:11" x14ac:dyDescent="0.25">
      <c r="A227" s="2">
        <v>43132</v>
      </c>
      <c r="B227" s="3">
        <v>15461.3</v>
      </c>
      <c r="C227" s="3">
        <v>1204.0999999999999</v>
      </c>
      <c r="D227" s="3">
        <v>7.8</v>
      </c>
      <c r="F227">
        <f t="shared" si="7"/>
        <v>4.7830410002793755E-3</v>
      </c>
      <c r="K227">
        <f t="shared" si="6"/>
        <v>100.34166666666665</v>
      </c>
    </row>
    <row r="228" spans="1:11" x14ac:dyDescent="0.25">
      <c r="A228" s="2">
        <v>43160</v>
      </c>
      <c r="B228" s="3">
        <v>15539.9</v>
      </c>
      <c r="C228" s="3">
        <v>1208.5</v>
      </c>
      <c r="D228" s="3">
        <v>7.8</v>
      </c>
      <c r="F228">
        <f t="shared" si="7"/>
        <v>5.0836604942663399E-3</v>
      </c>
      <c r="K228">
        <f t="shared" si="6"/>
        <v>100.70833333333333</v>
      </c>
    </row>
    <row r="229" spans="1:11" x14ac:dyDescent="0.25">
      <c r="A229" s="2">
        <v>43191</v>
      </c>
      <c r="B229" s="3">
        <v>15609.1</v>
      </c>
      <c r="C229" s="3">
        <v>1209.5999999999999</v>
      </c>
      <c r="D229" s="3">
        <v>7.7</v>
      </c>
      <c r="F229">
        <f t="shared" si="7"/>
        <v>4.4530531084499003E-3</v>
      </c>
      <c r="K229">
        <f t="shared" si="6"/>
        <v>100.8</v>
      </c>
    </row>
    <row r="230" spans="1:11" x14ac:dyDescent="0.25">
      <c r="A230" s="2">
        <v>43221</v>
      </c>
      <c r="B230" s="3">
        <v>15687.7</v>
      </c>
      <c r="C230" s="3">
        <v>1206.2</v>
      </c>
      <c r="D230" s="3">
        <v>7.7</v>
      </c>
      <c r="F230">
        <f t="shared" si="7"/>
        <v>5.0355241493744707E-3</v>
      </c>
      <c r="K230">
        <f t="shared" si="6"/>
        <v>100.51666666666667</v>
      </c>
    </row>
    <row r="231" spans="1:11" x14ac:dyDescent="0.25">
      <c r="A231" s="2">
        <v>43252</v>
      </c>
      <c r="B231" s="3">
        <v>15760.8</v>
      </c>
      <c r="C231" s="3">
        <v>1238.2</v>
      </c>
      <c r="D231" s="3">
        <v>7.9</v>
      </c>
      <c r="F231">
        <f t="shared" si="7"/>
        <v>4.6597015496214755E-3</v>
      </c>
      <c r="K231">
        <f t="shared" si="6"/>
        <v>103.18333333333334</v>
      </c>
    </row>
    <row r="232" spans="1:11" x14ac:dyDescent="0.25">
      <c r="A232" s="2">
        <v>43282</v>
      </c>
      <c r="B232" s="3">
        <v>15833.5</v>
      </c>
      <c r="C232" s="3">
        <v>1247.3</v>
      </c>
      <c r="D232" s="3">
        <v>7.9</v>
      </c>
      <c r="F232">
        <f t="shared" si="7"/>
        <v>4.6127100147201894E-3</v>
      </c>
      <c r="K232">
        <f t="shared" si="6"/>
        <v>103.94166666666666</v>
      </c>
    </row>
    <row r="233" spans="1:11" x14ac:dyDescent="0.25">
      <c r="A233" s="2">
        <v>43313</v>
      </c>
      <c r="B233" s="3">
        <v>15889.2</v>
      </c>
      <c r="C233" s="3">
        <v>1244.8</v>
      </c>
      <c r="D233" s="3">
        <v>7.8</v>
      </c>
      <c r="F233">
        <f t="shared" si="7"/>
        <v>3.5178577067609407E-3</v>
      </c>
      <c r="K233">
        <f t="shared" si="6"/>
        <v>103.73333333333333</v>
      </c>
    </row>
    <row r="234" spans="1:11" x14ac:dyDescent="0.25">
      <c r="A234" s="2">
        <v>43344</v>
      </c>
      <c r="B234" s="3">
        <v>15905.5</v>
      </c>
      <c r="C234" s="3">
        <v>1251.5999999999999</v>
      </c>
      <c r="D234" s="3">
        <v>7.9</v>
      </c>
      <c r="F234">
        <f t="shared" si="7"/>
        <v>1.0258540392216187E-3</v>
      </c>
      <c r="K234">
        <f t="shared" si="6"/>
        <v>104.3</v>
      </c>
    </row>
    <row r="235" spans="1:11" x14ac:dyDescent="0.25">
      <c r="A235" s="2">
        <v>43374</v>
      </c>
      <c r="B235" s="3">
        <v>15963.5</v>
      </c>
      <c r="C235" s="3">
        <v>1218.3</v>
      </c>
      <c r="D235" s="3">
        <v>7.6</v>
      </c>
      <c r="F235">
        <f t="shared" si="7"/>
        <v>3.6465373612901697E-3</v>
      </c>
      <c r="K235">
        <f t="shared" si="6"/>
        <v>101.52499999999999</v>
      </c>
    </row>
    <row r="236" spans="1:11" x14ac:dyDescent="0.25">
      <c r="A236" s="2">
        <v>43405</v>
      </c>
      <c r="B236" s="3">
        <v>15994.6</v>
      </c>
      <c r="C236" s="3">
        <v>1189.5999999999999</v>
      </c>
      <c r="D236" s="3">
        <v>7.4</v>
      </c>
      <c r="F236">
        <f t="shared" si="7"/>
        <v>1.9481943182886319E-3</v>
      </c>
      <c r="K236">
        <f t="shared" si="6"/>
        <v>99.133333333333326</v>
      </c>
    </row>
    <row r="237" spans="1:11" x14ac:dyDescent="0.25">
      <c r="A237" s="2">
        <v>43435</v>
      </c>
      <c r="B237" s="3">
        <v>16165.8</v>
      </c>
      <c r="C237" s="3">
        <v>1475.7</v>
      </c>
      <c r="D237" s="3">
        <v>9.1</v>
      </c>
      <c r="F237">
        <f t="shared" si="7"/>
        <v>1.0703612469208368E-2</v>
      </c>
      <c r="K237">
        <f t="shared" si="6"/>
        <v>122.97500000000001</v>
      </c>
    </row>
    <row r="238" spans="1:11" x14ac:dyDescent="0.25">
      <c r="A238" s="2">
        <v>43466</v>
      </c>
      <c r="B238" s="3">
        <v>16157</v>
      </c>
      <c r="C238" s="3">
        <v>1370.5</v>
      </c>
      <c r="D238" s="3">
        <v>8.5</v>
      </c>
      <c r="F238">
        <f t="shared" si="7"/>
        <v>-5.4435907904337721E-4</v>
      </c>
      <c r="K238">
        <f t="shared" si="6"/>
        <v>114.20833333333333</v>
      </c>
    </row>
    <row r="239" spans="1:11" x14ac:dyDescent="0.25">
      <c r="A239" s="2">
        <v>43497</v>
      </c>
      <c r="B239" s="3">
        <v>16201.6</v>
      </c>
      <c r="C239" s="3">
        <v>1400.7</v>
      </c>
      <c r="D239" s="3">
        <v>8.6</v>
      </c>
      <c r="F239">
        <f t="shared" si="7"/>
        <v>2.7604134430896377E-3</v>
      </c>
      <c r="K239">
        <f t="shared" si="6"/>
        <v>116.72500000000001</v>
      </c>
    </row>
    <row r="240" spans="1:11" x14ac:dyDescent="0.25">
      <c r="A240" s="2">
        <v>43525</v>
      </c>
      <c r="B240" s="3">
        <v>16229.5</v>
      </c>
      <c r="C240" s="3">
        <v>1292.3</v>
      </c>
      <c r="D240" s="3">
        <v>8</v>
      </c>
      <c r="F240">
        <f t="shared" si="7"/>
        <v>1.7220521429981428E-3</v>
      </c>
      <c r="K240">
        <f t="shared" si="6"/>
        <v>107.69166666666666</v>
      </c>
    </row>
    <row r="241" spans="1:13" x14ac:dyDescent="0.25">
      <c r="A241" s="2">
        <v>43556</v>
      </c>
      <c r="B241" s="3">
        <v>16240.3</v>
      </c>
      <c r="C241" s="3">
        <v>1226</v>
      </c>
      <c r="D241" s="3">
        <v>7.5</v>
      </c>
      <c r="F241">
        <f t="shared" si="7"/>
        <v>6.6545488154279298E-4</v>
      </c>
      <c r="K241">
        <f t="shared" si="6"/>
        <v>102.16666666666667</v>
      </c>
    </row>
    <row r="242" spans="1:13" x14ac:dyDescent="0.25">
      <c r="A242" s="2">
        <v>43586</v>
      </c>
      <c r="B242" s="3">
        <v>16248.4</v>
      </c>
      <c r="C242" s="3">
        <v>1180.4000000000001</v>
      </c>
      <c r="D242" s="3">
        <v>7.3</v>
      </c>
      <c r="F242">
        <f t="shared" si="7"/>
        <v>4.9875925937326038E-4</v>
      </c>
      <c r="K242">
        <f t="shared" si="6"/>
        <v>98.366666666666674</v>
      </c>
    </row>
    <row r="243" spans="1:13" x14ac:dyDescent="0.25">
      <c r="A243" s="2">
        <v>43617</v>
      </c>
      <c r="B243" s="3">
        <v>16286.5</v>
      </c>
      <c r="C243" s="3">
        <v>1152</v>
      </c>
      <c r="D243" s="3">
        <v>7.1</v>
      </c>
      <c r="F243">
        <f t="shared" si="7"/>
        <v>2.3448462617858823E-3</v>
      </c>
      <c r="K243">
        <f t="shared" si="6"/>
        <v>96</v>
      </c>
    </row>
    <row r="244" spans="1:13" x14ac:dyDescent="0.25">
      <c r="A244" s="2">
        <v>43647</v>
      </c>
      <c r="B244" s="3">
        <v>16330</v>
      </c>
      <c r="C244" s="3">
        <v>1141.5999999999999</v>
      </c>
      <c r="D244" s="3">
        <v>7</v>
      </c>
      <c r="F244">
        <f t="shared" si="7"/>
        <v>2.6709237712214673E-3</v>
      </c>
      <c r="K244">
        <f t="shared" si="6"/>
        <v>95.133333333333326</v>
      </c>
    </row>
    <row r="245" spans="1:13" x14ac:dyDescent="0.25">
      <c r="A245" s="2">
        <v>43678</v>
      </c>
      <c r="B245" s="3">
        <v>16420.2</v>
      </c>
      <c r="C245" s="3">
        <v>1194.5</v>
      </c>
      <c r="D245" s="3">
        <v>7.3</v>
      </c>
      <c r="F245">
        <f t="shared" si="7"/>
        <v>5.5235762400489552E-3</v>
      </c>
      <c r="K245">
        <f t="shared" si="6"/>
        <v>99.541666666666671</v>
      </c>
    </row>
    <row r="246" spans="1:13" x14ac:dyDescent="0.25">
      <c r="A246" s="2">
        <v>43709</v>
      </c>
      <c r="B246" s="3">
        <v>16451.2</v>
      </c>
      <c r="C246" s="3">
        <v>1205.5</v>
      </c>
      <c r="D246" s="3">
        <v>7.3</v>
      </c>
      <c r="F246">
        <f t="shared" si="7"/>
        <v>1.8879185393601006E-3</v>
      </c>
      <c r="K246">
        <f t="shared" si="6"/>
        <v>100.45833333333333</v>
      </c>
    </row>
    <row r="247" spans="1:13" x14ac:dyDescent="0.25">
      <c r="A247" s="2">
        <v>43739</v>
      </c>
      <c r="B247" s="3">
        <v>16485.599999999999</v>
      </c>
      <c r="C247" s="3">
        <v>1181.5999999999999</v>
      </c>
      <c r="D247" s="3">
        <v>7.2</v>
      </c>
      <c r="F247">
        <f t="shared" si="7"/>
        <v>2.0910328729817351E-3</v>
      </c>
      <c r="K247">
        <f t="shared" si="6"/>
        <v>98.466666666666654</v>
      </c>
    </row>
    <row r="248" spans="1:13" x14ac:dyDescent="0.25">
      <c r="A248" s="2">
        <v>43770</v>
      </c>
      <c r="B248" s="3">
        <v>16565.400000000001</v>
      </c>
      <c r="C248" s="3">
        <v>1236</v>
      </c>
      <c r="D248" s="3">
        <v>7.5</v>
      </c>
      <c r="F248">
        <f t="shared" si="7"/>
        <v>4.8405881496580427E-3</v>
      </c>
      <c r="K248">
        <f t="shared" si="6"/>
        <v>103</v>
      </c>
    </row>
    <row r="249" spans="1:13" x14ac:dyDescent="0.25">
      <c r="A249" s="2">
        <v>43800</v>
      </c>
      <c r="B249" s="3">
        <v>16567.8</v>
      </c>
      <c r="C249" s="3">
        <v>1193.7</v>
      </c>
      <c r="D249" s="3">
        <v>7.2</v>
      </c>
      <c r="F249">
        <f t="shared" si="7"/>
        <v>1.4488029265802282E-4</v>
      </c>
      <c r="H249" s="3">
        <f>B249</f>
        <v>16567.8</v>
      </c>
      <c r="K249">
        <f t="shared" si="6"/>
        <v>99.475000000000009</v>
      </c>
    </row>
    <row r="250" spans="1:13" x14ac:dyDescent="0.25">
      <c r="A250" s="2">
        <v>43831</v>
      </c>
      <c r="B250" s="3">
        <v>16714.400000000001</v>
      </c>
      <c r="C250" s="3">
        <v>1266.3</v>
      </c>
      <c r="D250" s="3">
        <v>7.6</v>
      </c>
      <c r="F250">
        <f t="shared" si="7"/>
        <v>8.8484892381608393E-3</v>
      </c>
      <c r="H250">
        <f>H249*(1+$F$264)</f>
        <v>16626.66936723013</v>
      </c>
      <c r="I250">
        <f t="shared" ref="I250:I261" si="8">H250*$D$264/100</f>
        <v>1217.903531149607</v>
      </c>
      <c r="K250">
        <f t="shared" si="6"/>
        <v>105.52499999999999</v>
      </c>
      <c r="L250">
        <f>I250/12</f>
        <v>101.49196092913392</v>
      </c>
      <c r="M250">
        <f>K250-L250</f>
        <v>4.0330390708660673</v>
      </c>
    </row>
    <row r="251" spans="1:13" x14ac:dyDescent="0.25">
      <c r="A251" s="2">
        <v>43862</v>
      </c>
      <c r="B251" s="3">
        <v>16831.3</v>
      </c>
      <c r="C251" s="3">
        <v>1388.9</v>
      </c>
      <c r="D251" s="3">
        <v>8.3000000000000007</v>
      </c>
      <c r="F251">
        <f t="shared" si="7"/>
        <v>6.9939692720049074E-3</v>
      </c>
      <c r="H251">
        <f t="shared" ref="H251:H261" si="9">H250*(1+$F$264)</f>
        <v>16685.747911441998</v>
      </c>
      <c r="I251">
        <f t="shared" si="8"/>
        <v>1222.2310345131264</v>
      </c>
      <c r="K251">
        <f t="shared" si="6"/>
        <v>115.74166666666667</v>
      </c>
      <c r="L251">
        <f t="shared" ref="L251:L261" si="10">I251/12</f>
        <v>101.8525862094272</v>
      </c>
      <c r="M251">
        <f t="shared" ref="M251:M261" si="11">K251-L251</f>
        <v>13.889080457239473</v>
      </c>
    </row>
    <row r="252" spans="1:13" x14ac:dyDescent="0.25">
      <c r="A252" s="2">
        <v>43891</v>
      </c>
      <c r="B252" s="3">
        <v>16550.099999999999</v>
      </c>
      <c r="C252" s="3">
        <v>2130.6999999999998</v>
      </c>
      <c r="D252" s="3">
        <v>12.9</v>
      </c>
      <c r="F252">
        <f t="shared" si="7"/>
        <v>-1.6706968564519697E-2</v>
      </c>
      <c r="H252">
        <f t="shared" si="9"/>
        <v>16745.036375891596</v>
      </c>
      <c r="I252">
        <f t="shared" si="8"/>
        <v>1226.5739145340594</v>
      </c>
      <c r="K252">
        <f t="shared" si="6"/>
        <v>177.55833333333331</v>
      </c>
      <c r="L252">
        <f t="shared" si="10"/>
        <v>102.21449287783828</v>
      </c>
      <c r="M252">
        <f t="shared" si="11"/>
        <v>75.343840455495027</v>
      </c>
    </row>
    <row r="253" spans="1:13" x14ac:dyDescent="0.25">
      <c r="A253" s="2">
        <v>43922</v>
      </c>
      <c r="B253" s="3">
        <v>19035.900000000001</v>
      </c>
      <c r="C253" s="3">
        <v>6413.7</v>
      </c>
      <c r="D253" s="3">
        <v>33.700000000000003</v>
      </c>
      <c r="F253">
        <f t="shared" si="7"/>
        <v>0.15019848822665738</v>
      </c>
      <c r="H253">
        <f t="shared" si="9"/>
        <v>16804.535506475877</v>
      </c>
      <c r="I253">
        <f t="shared" si="8"/>
        <v>1230.932225849358</v>
      </c>
      <c r="K253">
        <f t="shared" si="6"/>
        <v>534.47500000000002</v>
      </c>
      <c r="L253">
        <f t="shared" si="10"/>
        <v>102.5776854874465</v>
      </c>
      <c r="M253">
        <f t="shared" si="11"/>
        <v>431.89731451255352</v>
      </c>
    </row>
    <row r="254" spans="1:13" x14ac:dyDescent="0.25">
      <c r="A254" s="2">
        <v>43952</v>
      </c>
      <c r="B254" s="3">
        <v>18147.099999999999</v>
      </c>
      <c r="C254" s="3">
        <v>4489.1000000000004</v>
      </c>
      <c r="D254" s="3">
        <v>24.7</v>
      </c>
      <c r="F254">
        <f t="shared" si="7"/>
        <v>-4.6690726469460486E-2</v>
      </c>
      <c r="H254">
        <f t="shared" si="9"/>
        <v>16864.246051742146</v>
      </c>
      <c r="I254">
        <f t="shared" si="8"/>
        <v>1235.3060232901123</v>
      </c>
      <c r="K254">
        <f t="shared" si="6"/>
        <v>374.0916666666667</v>
      </c>
      <c r="L254">
        <f t="shared" si="10"/>
        <v>102.94216860750936</v>
      </c>
      <c r="M254">
        <f t="shared" si="11"/>
        <v>271.14949805915734</v>
      </c>
    </row>
    <row r="255" spans="1:13" x14ac:dyDescent="0.25">
      <c r="A255" s="2">
        <v>43983</v>
      </c>
      <c r="B255" s="3">
        <v>17899.5</v>
      </c>
      <c r="C255" s="3">
        <v>3409.7</v>
      </c>
      <c r="D255" s="3">
        <v>19</v>
      </c>
      <c r="F255">
        <f t="shared" si="7"/>
        <v>-1.3644053319814109E-2</v>
      </c>
      <c r="H255">
        <f t="shared" si="9"/>
        <v>16924.168762897476</v>
      </c>
      <c r="I255">
        <f t="shared" si="8"/>
        <v>1239.6953618822401</v>
      </c>
      <c r="K255">
        <f t="shared" si="6"/>
        <v>284.14166666666665</v>
      </c>
      <c r="L255">
        <f t="shared" si="10"/>
        <v>103.30794682352001</v>
      </c>
      <c r="M255">
        <f t="shared" si="11"/>
        <v>180.83371984314664</v>
      </c>
    </row>
    <row r="256" spans="1:13" x14ac:dyDescent="0.25">
      <c r="A256" s="2">
        <v>44013</v>
      </c>
      <c r="B256" s="3">
        <v>18045.099999999999</v>
      </c>
      <c r="C256" s="3">
        <v>3342.2</v>
      </c>
      <c r="D256" s="3">
        <v>18.5</v>
      </c>
      <c r="F256">
        <f t="shared" si="7"/>
        <v>8.1343054275258009E-3</v>
      </c>
      <c r="H256">
        <f t="shared" si="9"/>
        <v>16984.304393818158</v>
      </c>
      <c r="I256">
        <f t="shared" si="8"/>
        <v>1244.1002968471801</v>
      </c>
      <c r="K256">
        <f t="shared" si="6"/>
        <v>278.51666666666665</v>
      </c>
      <c r="L256">
        <f t="shared" si="10"/>
        <v>103.67502473726501</v>
      </c>
      <c r="M256">
        <f t="shared" si="11"/>
        <v>174.84164192940165</v>
      </c>
    </row>
    <row r="257" spans="1:13" x14ac:dyDescent="0.25">
      <c r="A257" s="2">
        <v>44044</v>
      </c>
      <c r="B257" s="3">
        <v>17494.5</v>
      </c>
      <c r="C257" s="3">
        <v>2616</v>
      </c>
      <c r="D257" s="3">
        <v>15</v>
      </c>
      <c r="F257">
        <f t="shared" si="7"/>
        <v>-3.0512438279643672E-2</v>
      </c>
      <c r="H257">
        <f t="shared" si="9"/>
        <v>17044.653701059189</v>
      </c>
      <c r="I257">
        <f t="shared" si="8"/>
        <v>1248.5208836025856</v>
      </c>
      <c r="K257">
        <f t="shared" si="6"/>
        <v>218</v>
      </c>
      <c r="L257">
        <f t="shared" si="10"/>
        <v>104.04340696688213</v>
      </c>
      <c r="M257">
        <f t="shared" si="11"/>
        <v>113.95659303311787</v>
      </c>
    </row>
    <row r="258" spans="1:13" x14ac:dyDescent="0.25">
      <c r="A258" s="2">
        <v>44075</v>
      </c>
      <c r="B258" s="3">
        <v>17626.099999999999</v>
      </c>
      <c r="C258" s="3">
        <v>2546</v>
      </c>
      <c r="D258" s="3">
        <v>14.4</v>
      </c>
      <c r="F258">
        <f t="shared" si="7"/>
        <v>7.5223641715966849E-3</v>
      </c>
      <c r="H258">
        <f t="shared" si="9"/>
        <v>17105.217443863789</v>
      </c>
      <c r="I258">
        <f t="shared" si="8"/>
        <v>1252.9571777630224</v>
      </c>
      <c r="K258">
        <f t="shared" si="6"/>
        <v>212.16666666666666</v>
      </c>
      <c r="L258">
        <f t="shared" si="10"/>
        <v>104.41309814691853</v>
      </c>
      <c r="M258">
        <f t="shared" si="11"/>
        <v>107.75356851974813</v>
      </c>
    </row>
    <row r="259" spans="1:13" x14ac:dyDescent="0.25">
      <c r="A259" s="2">
        <v>44105</v>
      </c>
      <c r="B259" s="3">
        <v>17482.7</v>
      </c>
      <c r="C259" s="3">
        <v>2372.3000000000002</v>
      </c>
      <c r="D259" s="3">
        <v>13.6</v>
      </c>
      <c r="F259">
        <f t="shared" si="7"/>
        <v>-8.135662455109105E-3</v>
      </c>
      <c r="H259">
        <f t="shared" si="9"/>
        <v>17165.996384172944</v>
      </c>
      <c r="I259">
        <f t="shared" si="8"/>
        <v>1257.4092351406682</v>
      </c>
      <c r="K259">
        <f t="shared" si="6"/>
        <v>197.69166666666669</v>
      </c>
      <c r="L259">
        <f t="shared" si="10"/>
        <v>104.78410292838902</v>
      </c>
      <c r="M259">
        <f t="shared" si="11"/>
        <v>92.907563738277673</v>
      </c>
    </row>
    <row r="260" spans="1:13" x14ac:dyDescent="0.25">
      <c r="A260" s="2">
        <v>44136</v>
      </c>
      <c r="B260" s="3">
        <v>17227</v>
      </c>
      <c r="C260" s="3">
        <v>2226.9</v>
      </c>
      <c r="D260" s="3">
        <v>12.9</v>
      </c>
      <c r="F260">
        <f t="shared" si="7"/>
        <v>-1.4625887305736551E-2</v>
      </c>
      <c r="H260">
        <f t="shared" si="9"/>
        <v>17226.991286635006</v>
      </c>
      <c r="I260">
        <f t="shared" si="8"/>
        <v>1261.8771117460142</v>
      </c>
      <c r="K260">
        <f t="shared" si="6"/>
        <v>185.57500000000002</v>
      </c>
      <c r="L260">
        <f t="shared" si="10"/>
        <v>105.15642597883452</v>
      </c>
      <c r="M260">
        <f t="shared" si="11"/>
        <v>80.418574021165497</v>
      </c>
    </row>
    <row r="261" spans="1:13" x14ac:dyDescent="0.25">
      <c r="A261" s="2">
        <v>44166</v>
      </c>
      <c r="B261" s="3">
        <v>17338.599999999999</v>
      </c>
      <c r="C261" s="3">
        <v>2377.6999999999998</v>
      </c>
      <c r="D261" s="3">
        <v>13.7</v>
      </c>
      <c r="F261">
        <f t="shared" si="7"/>
        <v>6.4782028211527454E-3</v>
      </c>
      <c r="H261">
        <f t="shared" si="9"/>
        <v>17288.202918615301</v>
      </c>
      <c r="I261">
        <f t="shared" si="8"/>
        <v>1266.3608637885709</v>
      </c>
      <c r="K261">
        <f t="shared" si="6"/>
        <v>198.14166666666665</v>
      </c>
      <c r="L261">
        <f t="shared" si="10"/>
        <v>105.5300719823809</v>
      </c>
      <c r="M261">
        <f t="shared" si="11"/>
        <v>92.611594684285748</v>
      </c>
    </row>
    <row r="263" spans="1:13" x14ac:dyDescent="0.25">
      <c r="A263" s="4"/>
      <c r="C263" s="3"/>
      <c r="D263" t="s">
        <v>8</v>
      </c>
      <c r="F263" t="s">
        <v>12</v>
      </c>
      <c r="M263" s="6" t="s">
        <v>16</v>
      </c>
    </row>
    <row r="264" spans="1:13" x14ac:dyDescent="0.25">
      <c r="A264" s="4"/>
      <c r="D264" s="3">
        <f>AVERAGE(D130:D249)</f>
        <v>7.3250000000000002</v>
      </c>
      <c r="F264">
        <f>AVERAGE(F10:F249)</f>
        <v>3.5532398526134292E-3</v>
      </c>
      <c r="M264" s="6">
        <f>SUM(M250:M261)</f>
        <v>1639.6360283244549</v>
      </c>
    </row>
  </sheetData>
  <mergeCells count="1">
    <mergeCell ref="D3:I3"/>
  </mergeCells>
  <hyperlinks>
    <hyperlink ref="B4" r:id="rId1" xr:uid="{0245C4B8-F16B-4C94-BF0B-BCF0FB157450}"/>
  </hyperlinks>
  <pageMargins left="0.7" right="0.7" top="0.75" bottom="0.75" header="0.3" footer="0.3"/>
  <pageSetup orientation="portrait" horizontalDpi="200" verticalDpi="200" r:id="rId2"/>
  <headerFooter>
    <oddHeader>&amp;L&amp;"Calibri"&amp;11&amp;K000000NONCONFIDENTIAL // EXTERNAL&amp;1#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D9DF-2026-9C41-BAAD-83D9D220AD4C}">
  <dimension ref="A1:M270"/>
  <sheetViews>
    <sheetView workbookViewId="0">
      <pane ySplit="5" topLeftCell="A6" activePane="bottomLeft" state="frozen"/>
      <selection pane="bottomLeft" activeCell="A5" sqref="A5:XFD5"/>
    </sheetView>
  </sheetViews>
  <sheetFormatPr defaultColWidth="11" defaultRowHeight="15.75" x14ac:dyDescent="0.25"/>
  <cols>
    <col min="1" max="1" width="16.5" customWidth="1"/>
    <col min="2" max="4" width="9.875" customWidth="1"/>
  </cols>
  <sheetData>
    <row r="1" spans="1:13" s="8" customFormat="1" x14ac:dyDescent="0.25"/>
    <row r="2" spans="1:13" s="8" customFormat="1" ht="15" customHeight="1" x14ac:dyDescent="0.3">
      <c r="B2" s="9"/>
      <c r="C2" s="9"/>
      <c r="D2" s="9"/>
      <c r="E2" s="9"/>
      <c r="F2" s="9"/>
      <c r="G2" s="9"/>
      <c r="H2" s="9"/>
      <c r="I2" s="9"/>
    </row>
    <row r="3" spans="1:13" s="8" customFormat="1" ht="15" customHeight="1" x14ac:dyDescent="0.3">
      <c r="B3" s="9"/>
      <c r="C3" s="9"/>
      <c r="D3" s="10" t="s">
        <v>18</v>
      </c>
      <c r="E3" s="10"/>
      <c r="F3" s="10"/>
      <c r="G3" s="10"/>
      <c r="H3" s="10"/>
      <c r="I3" s="10"/>
    </row>
    <row r="4" spans="1:13" s="8" customFormat="1" x14ac:dyDescent="0.25">
      <c r="B4" s="11" t="s">
        <v>19</v>
      </c>
    </row>
    <row r="5" spans="1:13" ht="165.75" x14ac:dyDescent="0.25">
      <c r="B5" s="1" t="s">
        <v>0</v>
      </c>
      <c r="C5" s="1" t="s">
        <v>1</v>
      </c>
      <c r="D5" s="1" t="s">
        <v>2</v>
      </c>
      <c r="F5" s="1" t="s">
        <v>9</v>
      </c>
      <c r="H5" s="1" t="s">
        <v>11</v>
      </c>
      <c r="I5" s="1" t="s">
        <v>13</v>
      </c>
      <c r="K5" s="5" t="s">
        <v>14</v>
      </c>
      <c r="L5" s="5" t="s">
        <v>15</v>
      </c>
      <c r="M5" s="5" t="s">
        <v>17</v>
      </c>
    </row>
    <row r="7" spans="1:13" x14ac:dyDescent="0.25">
      <c r="A7" t="s">
        <v>3</v>
      </c>
    </row>
    <row r="8" spans="1:13" x14ac:dyDescent="0.25">
      <c r="A8" t="s">
        <v>4</v>
      </c>
      <c r="B8" t="s">
        <v>5</v>
      </c>
      <c r="C8" t="s">
        <v>6</v>
      </c>
      <c r="D8" t="s">
        <v>7</v>
      </c>
      <c r="F8" t="s">
        <v>10</v>
      </c>
    </row>
    <row r="9" spans="1:13" x14ac:dyDescent="0.25">
      <c r="A9" s="2">
        <v>36495</v>
      </c>
      <c r="B9" s="3">
        <v>7117.9</v>
      </c>
      <c r="C9" s="3">
        <v>297.5</v>
      </c>
      <c r="D9" s="3">
        <v>4.2</v>
      </c>
      <c r="K9">
        <f>C9/12</f>
        <v>24.791666666666668</v>
      </c>
    </row>
    <row r="10" spans="1:13" x14ac:dyDescent="0.25">
      <c r="A10" s="2">
        <v>36526</v>
      </c>
      <c r="B10" s="3">
        <v>7184</v>
      </c>
      <c r="C10" s="3">
        <v>358.9</v>
      </c>
      <c r="D10" s="3">
        <v>5</v>
      </c>
      <c r="F10">
        <f>B10/B9-1</f>
        <v>9.2864468452773519E-3</v>
      </c>
      <c r="K10">
        <f t="shared" ref="K10:K73" si="0">C10/12</f>
        <v>29.908333333333331</v>
      </c>
    </row>
    <row r="11" spans="1:13" x14ac:dyDescent="0.25">
      <c r="A11" s="2">
        <v>36557</v>
      </c>
      <c r="B11" s="3">
        <v>7234.5</v>
      </c>
      <c r="C11" s="3">
        <v>324.3</v>
      </c>
      <c r="D11" s="3">
        <v>4.5</v>
      </c>
      <c r="F11">
        <f t="shared" ref="F11:F74" si="1">B11/B10-1</f>
        <v>7.0295100222717011E-3</v>
      </c>
      <c r="K11">
        <f t="shared" si="0"/>
        <v>27.025000000000002</v>
      </c>
    </row>
    <row r="12" spans="1:13" x14ac:dyDescent="0.25">
      <c r="A12" s="2">
        <v>36586</v>
      </c>
      <c r="B12" s="3">
        <v>7285.2</v>
      </c>
      <c r="C12" s="3">
        <v>311.8</v>
      </c>
      <c r="D12" s="3">
        <v>4.3</v>
      </c>
      <c r="F12">
        <f t="shared" si="1"/>
        <v>7.008086253369239E-3</v>
      </c>
      <c r="K12">
        <f t="shared" si="0"/>
        <v>25.983333333333334</v>
      </c>
    </row>
    <row r="13" spans="1:13" x14ac:dyDescent="0.25">
      <c r="A13" s="2">
        <v>36617</v>
      </c>
      <c r="B13" s="3">
        <v>7316.4</v>
      </c>
      <c r="C13" s="3">
        <v>347.8</v>
      </c>
      <c r="D13" s="3">
        <v>4.8</v>
      </c>
      <c r="F13">
        <f t="shared" si="1"/>
        <v>4.282655246252709E-3</v>
      </c>
      <c r="K13">
        <f t="shared" si="0"/>
        <v>28.983333333333334</v>
      </c>
    </row>
    <row r="14" spans="1:13" x14ac:dyDescent="0.25">
      <c r="A14" s="2">
        <v>36647</v>
      </c>
      <c r="B14" s="3">
        <v>7352.9</v>
      </c>
      <c r="C14" s="3">
        <v>351.1</v>
      </c>
      <c r="D14" s="3">
        <v>4.8</v>
      </c>
      <c r="F14">
        <f t="shared" si="1"/>
        <v>4.9887923022251535E-3</v>
      </c>
      <c r="K14">
        <f t="shared" si="0"/>
        <v>29.258333333333336</v>
      </c>
    </row>
    <row r="15" spans="1:13" x14ac:dyDescent="0.25">
      <c r="A15" s="2">
        <v>36678</v>
      </c>
      <c r="B15" s="3">
        <v>7398.2</v>
      </c>
      <c r="C15" s="3">
        <v>355.3</v>
      </c>
      <c r="D15" s="3">
        <v>4.8</v>
      </c>
      <c r="F15">
        <f t="shared" si="1"/>
        <v>6.1608345006731735E-3</v>
      </c>
      <c r="K15">
        <f t="shared" si="0"/>
        <v>29.608333333333334</v>
      </c>
    </row>
    <row r="16" spans="1:13" x14ac:dyDescent="0.25">
      <c r="A16" s="2">
        <v>36708</v>
      </c>
      <c r="B16" s="3">
        <v>7455.8</v>
      </c>
      <c r="C16" s="3">
        <v>383.8</v>
      </c>
      <c r="D16" s="3">
        <v>5.0999999999999996</v>
      </c>
      <c r="F16">
        <f t="shared" si="1"/>
        <v>7.7856775972533487E-3</v>
      </c>
      <c r="K16">
        <f t="shared" si="0"/>
        <v>31.983333333333334</v>
      </c>
    </row>
    <row r="17" spans="1:11" x14ac:dyDescent="0.25">
      <c r="A17" s="2">
        <v>36739</v>
      </c>
      <c r="B17" s="3">
        <v>7500.8</v>
      </c>
      <c r="C17" s="3">
        <v>389.9</v>
      </c>
      <c r="D17" s="3">
        <v>5.2</v>
      </c>
      <c r="F17">
        <f t="shared" si="1"/>
        <v>6.0355696236487066E-3</v>
      </c>
      <c r="K17">
        <f t="shared" si="0"/>
        <v>32.491666666666667</v>
      </c>
    </row>
    <row r="18" spans="1:11" x14ac:dyDescent="0.25">
      <c r="A18" s="2">
        <v>36770</v>
      </c>
      <c r="B18" s="3">
        <v>7541.1</v>
      </c>
      <c r="C18" s="3">
        <v>340.8</v>
      </c>
      <c r="D18" s="3">
        <v>4.5</v>
      </c>
      <c r="F18">
        <f t="shared" si="1"/>
        <v>5.3727602389079809E-3</v>
      </c>
      <c r="K18">
        <f t="shared" si="0"/>
        <v>28.400000000000002</v>
      </c>
    </row>
    <row r="19" spans="1:11" x14ac:dyDescent="0.25">
      <c r="A19" s="2">
        <v>36800</v>
      </c>
      <c r="B19" s="3">
        <v>7571.7</v>
      </c>
      <c r="C19" s="3">
        <v>360.3</v>
      </c>
      <c r="D19" s="3">
        <v>4.8</v>
      </c>
      <c r="F19">
        <f t="shared" si="1"/>
        <v>4.0577634562595222E-3</v>
      </c>
      <c r="K19">
        <f t="shared" si="0"/>
        <v>30.025000000000002</v>
      </c>
    </row>
    <row r="20" spans="1:11" x14ac:dyDescent="0.25">
      <c r="A20" s="2">
        <v>36831</v>
      </c>
      <c r="B20" s="3">
        <v>7584.3</v>
      </c>
      <c r="C20" s="3">
        <v>355.3</v>
      </c>
      <c r="D20" s="3">
        <v>4.7</v>
      </c>
      <c r="F20">
        <f t="shared" si="1"/>
        <v>1.664091287293612E-3</v>
      </c>
      <c r="K20">
        <f t="shared" si="0"/>
        <v>29.608333333333334</v>
      </c>
    </row>
    <row r="21" spans="1:11" x14ac:dyDescent="0.25">
      <c r="A21" s="2">
        <v>36861</v>
      </c>
      <c r="B21" s="3">
        <v>7610</v>
      </c>
      <c r="C21" s="3">
        <v>337.9</v>
      </c>
      <c r="D21" s="3">
        <v>4.4000000000000004</v>
      </c>
      <c r="F21">
        <f t="shared" si="1"/>
        <v>3.3885790382763847E-3</v>
      </c>
      <c r="K21">
        <f t="shared" si="0"/>
        <v>28.158333333333331</v>
      </c>
    </row>
    <row r="22" spans="1:11" x14ac:dyDescent="0.25">
      <c r="A22" s="2">
        <v>36892</v>
      </c>
      <c r="B22" s="3">
        <v>7686.4</v>
      </c>
      <c r="C22" s="3">
        <v>379.4</v>
      </c>
      <c r="D22" s="3">
        <v>4.9000000000000004</v>
      </c>
      <c r="F22">
        <f t="shared" si="1"/>
        <v>1.0039421813403449E-2</v>
      </c>
      <c r="K22">
        <f t="shared" si="0"/>
        <v>31.616666666666664</v>
      </c>
    </row>
    <row r="23" spans="1:11" x14ac:dyDescent="0.25">
      <c r="A23" s="2">
        <v>36923</v>
      </c>
      <c r="B23" s="3">
        <v>7707.4</v>
      </c>
      <c r="C23" s="3">
        <v>385.8</v>
      </c>
      <c r="D23" s="3">
        <v>5</v>
      </c>
      <c r="F23">
        <f t="shared" si="1"/>
        <v>2.732098251457149E-3</v>
      </c>
      <c r="K23">
        <f t="shared" si="0"/>
        <v>32.15</v>
      </c>
    </row>
    <row r="24" spans="1:11" x14ac:dyDescent="0.25">
      <c r="A24" s="2">
        <v>36951</v>
      </c>
      <c r="B24" s="3">
        <v>7728.1</v>
      </c>
      <c r="C24" s="3">
        <v>411.8</v>
      </c>
      <c r="D24" s="3">
        <v>5.3</v>
      </c>
      <c r="F24">
        <f t="shared" si="1"/>
        <v>2.6857305965697353E-3</v>
      </c>
      <c r="K24">
        <f t="shared" si="0"/>
        <v>34.31666666666667</v>
      </c>
    </row>
    <row r="25" spans="1:11" x14ac:dyDescent="0.25">
      <c r="A25" s="2">
        <v>36982</v>
      </c>
      <c r="B25" s="3">
        <v>7718.7</v>
      </c>
      <c r="C25" s="3">
        <v>394.2</v>
      </c>
      <c r="D25" s="3">
        <v>5.0999999999999996</v>
      </c>
      <c r="F25">
        <f t="shared" si="1"/>
        <v>-1.2163403682665663E-3</v>
      </c>
      <c r="K25">
        <f t="shared" si="0"/>
        <v>32.85</v>
      </c>
    </row>
    <row r="26" spans="1:11" x14ac:dyDescent="0.25">
      <c r="A26" s="2">
        <v>37012</v>
      </c>
      <c r="B26" s="3">
        <v>7719.8</v>
      </c>
      <c r="C26" s="3">
        <v>347.4</v>
      </c>
      <c r="D26" s="3">
        <v>4.5</v>
      </c>
      <c r="F26">
        <f t="shared" si="1"/>
        <v>1.4251104460605291E-4</v>
      </c>
      <c r="K26">
        <f t="shared" si="0"/>
        <v>28.95</v>
      </c>
    </row>
    <row r="27" spans="1:11" x14ac:dyDescent="0.25">
      <c r="A27" s="2">
        <v>37043</v>
      </c>
      <c r="B27" s="3">
        <v>7732.3</v>
      </c>
      <c r="C27" s="3">
        <v>343.5</v>
      </c>
      <c r="D27" s="3">
        <v>4.4000000000000004</v>
      </c>
      <c r="F27">
        <f t="shared" si="1"/>
        <v>1.6192129329775096E-3</v>
      </c>
      <c r="K27">
        <f t="shared" si="0"/>
        <v>28.625</v>
      </c>
    </row>
    <row r="28" spans="1:11" x14ac:dyDescent="0.25">
      <c r="A28" s="2">
        <v>37073</v>
      </c>
      <c r="B28" s="3">
        <v>7842.5</v>
      </c>
      <c r="C28" s="3">
        <v>439.9</v>
      </c>
      <c r="D28" s="3">
        <v>5.6</v>
      </c>
      <c r="F28">
        <f t="shared" si="1"/>
        <v>1.4251904349288136E-2</v>
      </c>
      <c r="K28">
        <f t="shared" si="0"/>
        <v>36.658333333333331</v>
      </c>
    </row>
    <row r="29" spans="1:11" x14ac:dyDescent="0.25">
      <c r="A29" s="2">
        <v>37104</v>
      </c>
      <c r="B29" s="3">
        <v>7970.4</v>
      </c>
      <c r="C29" s="3">
        <v>529.70000000000005</v>
      </c>
      <c r="D29" s="3">
        <v>6.6</v>
      </c>
      <c r="F29">
        <f t="shared" si="1"/>
        <v>1.6308575071724452E-2</v>
      </c>
      <c r="K29">
        <f t="shared" si="0"/>
        <v>44.141666666666673</v>
      </c>
    </row>
    <row r="30" spans="1:11" x14ac:dyDescent="0.25">
      <c r="A30" s="2">
        <v>37135</v>
      </c>
      <c r="B30" s="3">
        <v>7875.3</v>
      </c>
      <c r="C30" s="3">
        <v>551.5</v>
      </c>
      <c r="D30" s="3">
        <v>7</v>
      </c>
      <c r="F30">
        <f t="shared" si="1"/>
        <v>-1.1931647094248654E-2</v>
      </c>
      <c r="K30">
        <f t="shared" si="0"/>
        <v>45.958333333333336</v>
      </c>
    </row>
    <row r="31" spans="1:11" x14ac:dyDescent="0.25">
      <c r="A31" s="2">
        <v>37165</v>
      </c>
      <c r="B31" s="3">
        <v>7763.9</v>
      </c>
      <c r="C31" s="3">
        <v>237.9</v>
      </c>
      <c r="D31" s="3">
        <v>3.1</v>
      </c>
      <c r="F31">
        <f t="shared" si="1"/>
        <v>-1.4145492870112908E-2</v>
      </c>
      <c r="K31">
        <f t="shared" si="0"/>
        <v>19.824999999999999</v>
      </c>
    </row>
    <row r="32" spans="1:11" x14ac:dyDescent="0.25">
      <c r="A32" s="2">
        <v>37196</v>
      </c>
      <c r="B32" s="3">
        <v>7767.5</v>
      </c>
      <c r="C32" s="3">
        <v>274.8</v>
      </c>
      <c r="D32" s="3">
        <v>3.5</v>
      </c>
      <c r="F32">
        <f t="shared" si="1"/>
        <v>4.6368448846578758E-4</v>
      </c>
      <c r="K32">
        <f t="shared" si="0"/>
        <v>22.900000000000002</v>
      </c>
    </row>
    <row r="33" spans="1:11" x14ac:dyDescent="0.25">
      <c r="A33" s="2">
        <v>37226</v>
      </c>
      <c r="B33" s="3">
        <v>7772.8</v>
      </c>
      <c r="C33" s="3">
        <v>298</v>
      </c>
      <c r="D33" s="3">
        <v>3.8</v>
      </c>
      <c r="F33">
        <f t="shared" si="1"/>
        <v>6.8233022207930816E-4</v>
      </c>
      <c r="K33">
        <f t="shared" si="0"/>
        <v>24.833333333333332</v>
      </c>
    </row>
    <row r="34" spans="1:11" x14ac:dyDescent="0.25">
      <c r="A34" s="2">
        <v>37257</v>
      </c>
      <c r="B34" s="3">
        <v>7940.7</v>
      </c>
      <c r="C34" s="3">
        <v>451.1</v>
      </c>
      <c r="D34" s="3">
        <v>5.7</v>
      </c>
      <c r="F34">
        <f t="shared" si="1"/>
        <v>2.1600967476327559E-2</v>
      </c>
      <c r="K34">
        <f t="shared" si="0"/>
        <v>37.591666666666669</v>
      </c>
    </row>
    <row r="35" spans="1:11" x14ac:dyDescent="0.25">
      <c r="A35" s="2">
        <v>37288</v>
      </c>
      <c r="B35" s="3">
        <v>7965.7</v>
      </c>
      <c r="C35" s="3">
        <v>437.5</v>
      </c>
      <c r="D35" s="3">
        <v>5.5</v>
      </c>
      <c r="F35">
        <f t="shared" si="1"/>
        <v>3.1483370483711415E-3</v>
      </c>
      <c r="K35">
        <f t="shared" si="0"/>
        <v>36.458333333333336</v>
      </c>
    </row>
    <row r="36" spans="1:11" x14ac:dyDescent="0.25">
      <c r="A36" s="2">
        <v>37316</v>
      </c>
      <c r="B36" s="3">
        <v>7992.7</v>
      </c>
      <c r="C36" s="3">
        <v>448.6</v>
      </c>
      <c r="D36" s="3">
        <v>5.6</v>
      </c>
      <c r="F36">
        <f t="shared" si="1"/>
        <v>3.3895326211130783E-3</v>
      </c>
      <c r="K36">
        <f t="shared" si="0"/>
        <v>37.383333333333333</v>
      </c>
    </row>
    <row r="37" spans="1:11" x14ac:dyDescent="0.25">
      <c r="A37" s="2">
        <v>37347</v>
      </c>
      <c r="B37" s="3">
        <v>8053.4</v>
      </c>
      <c r="C37" s="3">
        <v>440.7</v>
      </c>
      <c r="D37" s="3">
        <v>5.5</v>
      </c>
      <c r="F37">
        <f t="shared" si="1"/>
        <v>7.5944299172994167E-3</v>
      </c>
      <c r="K37">
        <f t="shared" si="0"/>
        <v>36.725000000000001</v>
      </c>
    </row>
    <row r="38" spans="1:11" x14ac:dyDescent="0.25">
      <c r="A38" s="2">
        <v>37377</v>
      </c>
      <c r="B38" s="3">
        <v>8091.4</v>
      </c>
      <c r="C38" s="3">
        <v>504.4</v>
      </c>
      <c r="D38" s="3">
        <v>6.2</v>
      </c>
      <c r="F38">
        <f t="shared" si="1"/>
        <v>4.7185039858941291E-3</v>
      </c>
      <c r="K38">
        <f t="shared" si="0"/>
        <v>42.033333333333331</v>
      </c>
    </row>
    <row r="39" spans="1:11" x14ac:dyDescent="0.25">
      <c r="A39" s="2">
        <v>37408</v>
      </c>
      <c r="B39" s="3">
        <v>8126.2</v>
      </c>
      <c r="C39" s="3">
        <v>507.4</v>
      </c>
      <c r="D39" s="3">
        <v>6.2</v>
      </c>
      <c r="F39">
        <f t="shared" si="1"/>
        <v>4.3008626442890829E-3</v>
      </c>
      <c r="K39">
        <f t="shared" si="0"/>
        <v>42.283333333333331</v>
      </c>
    </row>
    <row r="40" spans="1:11" x14ac:dyDescent="0.25">
      <c r="A40" s="2">
        <v>37438</v>
      </c>
      <c r="B40" s="3">
        <v>8123.9</v>
      </c>
      <c r="C40" s="3">
        <v>441.7</v>
      </c>
      <c r="D40" s="3">
        <v>5.4</v>
      </c>
      <c r="F40">
        <f t="shared" si="1"/>
        <v>-2.8303512096672367E-4</v>
      </c>
      <c r="K40">
        <f t="shared" si="0"/>
        <v>36.80833333333333</v>
      </c>
    </row>
    <row r="41" spans="1:11" x14ac:dyDescent="0.25">
      <c r="A41" s="2">
        <v>37469</v>
      </c>
      <c r="B41" s="3">
        <v>8142.3</v>
      </c>
      <c r="C41" s="3">
        <v>435.9</v>
      </c>
      <c r="D41" s="3">
        <v>5.4</v>
      </c>
      <c r="F41">
        <f t="shared" si="1"/>
        <v>2.2649220202120013E-3</v>
      </c>
      <c r="K41">
        <f t="shared" si="0"/>
        <v>36.324999999999996</v>
      </c>
    </row>
    <row r="42" spans="1:11" x14ac:dyDescent="0.25">
      <c r="A42" s="2">
        <v>37500</v>
      </c>
      <c r="B42" s="3">
        <v>8166.5</v>
      </c>
      <c r="C42" s="3">
        <v>482</v>
      </c>
      <c r="D42" s="3">
        <v>5.9</v>
      </c>
      <c r="F42">
        <f t="shared" si="1"/>
        <v>2.9721331810421692E-3</v>
      </c>
      <c r="K42">
        <f t="shared" si="0"/>
        <v>40.166666666666664</v>
      </c>
    </row>
    <row r="43" spans="1:11" x14ac:dyDescent="0.25">
      <c r="A43" s="2">
        <v>37530</v>
      </c>
      <c r="B43" s="3">
        <v>8204.7999999999993</v>
      </c>
      <c r="C43" s="3">
        <v>474.3</v>
      </c>
      <c r="D43" s="3">
        <v>5.8</v>
      </c>
      <c r="F43">
        <f t="shared" si="1"/>
        <v>4.6898916304414229E-3</v>
      </c>
      <c r="K43">
        <f t="shared" si="0"/>
        <v>39.524999999999999</v>
      </c>
    </row>
    <row r="44" spans="1:11" x14ac:dyDescent="0.25">
      <c r="A44" s="2">
        <v>37561</v>
      </c>
      <c r="B44" s="3">
        <v>8235</v>
      </c>
      <c r="C44" s="3">
        <v>476.6</v>
      </c>
      <c r="D44" s="3">
        <v>5.8</v>
      </c>
      <c r="F44">
        <f t="shared" si="1"/>
        <v>3.680772230889362E-3</v>
      </c>
      <c r="K44">
        <f t="shared" si="0"/>
        <v>39.716666666666669</v>
      </c>
    </row>
    <row r="45" spans="1:11" x14ac:dyDescent="0.25">
      <c r="A45" s="2">
        <v>37591</v>
      </c>
      <c r="B45" s="3">
        <v>8262.6</v>
      </c>
      <c r="C45" s="3">
        <v>449.6</v>
      </c>
      <c r="D45" s="3">
        <v>5.4</v>
      </c>
      <c r="F45">
        <f t="shared" si="1"/>
        <v>3.3515482695811727E-3</v>
      </c>
      <c r="K45">
        <f t="shared" si="0"/>
        <v>37.466666666666669</v>
      </c>
    </row>
    <row r="46" spans="1:11" x14ac:dyDescent="0.25">
      <c r="A46" s="2">
        <v>37622</v>
      </c>
      <c r="B46" s="3">
        <v>8275.1</v>
      </c>
      <c r="C46" s="3">
        <v>442.9</v>
      </c>
      <c r="D46" s="3">
        <v>5.4</v>
      </c>
      <c r="F46">
        <f t="shared" si="1"/>
        <v>1.5128409943601095E-3</v>
      </c>
      <c r="K46">
        <f t="shared" si="0"/>
        <v>36.908333333333331</v>
      </c>
    </row>
    <row r="47" spans="1:11" x14ac:dyDescent="0.25">
      <c r="A47" s="2">
        <v>37653</v>
      </c>
      <c r="B47" s="3">
        <v>8280.4</v>
      </c>
      <c r="C47" s="3">
        <v>439.1</v>
      </c>
      <c r="D47" s="3">
        <v>5.3</v>
      </c>
      <c r="F47">
        <f t="shared" si="1"/>
        <v>6.4047564379876576E-4</v>
      </c>
      <c r="K47">
        <f t="shared" si="0"/>
        <v>36.591666666666669</v>
      </c>
    </row>
    <row r="48" spans="1:11" x14ac:dyDescent="0.25">
      <c r="A48" s="2">
        <v>37681</v>
      </c>
      <c r="B48" s="3">
        <v>8321.4</v>
      </c>
      <c r="C48" s="3">
        <v>415.9</v>
      </c>
      <c r="D48" s="3">
        <v>5</v>
      </c>
      <c r="F48">
        <f t="shared" si="1"/>
        <v>4.9514516206945469E-3</v>
      </c>
      <c r="K48">
        <f t="shared" si="0"/>
        <v>34.658333333333331</v>
      </c>
    </row>
    <row r="49" spans="1:11" x14ac:dyDescent="0.25">
      <c r="A49" s="2">
        <v>37712</v>
      </c>
      <c r="B49" s="3">
        <v>8356.4</v>
      </c>
      <c r="C49" s="3">
        <v>426.5</v>
      </c>
      <c r="D49" s="3">
        <v>5.0999999999999996</v>
      </c>
      <c r="F49">
        <f t="shared" si="1"/>
        <v>4.2060230249718611E-3</v>
      </c>
      <c r="K49">
        <f t="shared" si="0"/>
        <v>35.541666666666664</v>
      </c>
    </row>
    <row r="50" spans="1:11" x14ac:dyDescent="0.25">
      <c r="A50" s="2">
        <v>37742</v>
      </c>
      <c r="B50" s="3">
        <v>8412.2999999999993</v>
      </c>
      <c r="C50" s="3">
        <v>465.7</v>
      </c>
      <c r="D50" s="3">
        <v>5.5</v>
      </c>
      <c r="F50">
        <f t="shared" si="1"/>
        <v>6.6894835096451555E-3</v>
      </c>
      <c r="K50">
        <f t="shared" si="0"/>
        <v>38.80833333333333</v>
      </c>
    </row>
    <row r="51" spans="1:11" x14ac:dyDescent="0.25">
      <c r="A51" s="2">
        <v>37773</v>
      </c>
      <c r="B51" s="3">
        <v>8445.9</v>
      </c>
      <c r="C51" s="3">
        <v>449.2</v>
      </c>
      <c r="D51" s="3">
        <v>5.3</v>
      </c>
      <c r="F51">
        <f t="shared" si="1"/>
        <v>3.9941514211334628E-3</v>
      </c>
      <c r="K51">
        <f t="shared" si="0"/>
        <v>37.43333333333333</v>
      </c>
    </row>
    <row r="52" spans="1:11" x14ac:dyDescent="0.25">
      <c r="A52" s="2">
        <v>37803</v>
      </c>
      <c r="B52" s="3">
        <v>8573</v>
      </c>
      <c r="C52" s="3">
        <v>521.29999999999995</v>
      </c>
      <c r="D52" s="3">
        <v>6.1</v>
      </c>
      <c r="F52">
        <f t="shared" si="1"/>
        <v>1.5048721865047021E-2</v>
      </c>
      <c r="K52">
        <f t="shared" si="0"/>
        <v>43.441666666666663</v>
      </c>
    </row>
    <row r="53" spans="1:11" x14ac:dyDescent="0.25">
      <c r="A53" s="2">
        <v>37834</v>
      </c>
      <c r="B53" s="3">
        <v>8661.5</v>
      </c>
      <c r="C53" s="3">
        <v>513.29999999999995</v>
      </c>
      <c r="D53" s="3">
        <v>5.9</v>
      </c>
      <c r="F53">
        <f t="shared" si="1"/>
        <v>1.0323107430304512E-2</v>
      </c>
      <c r="K53">
        <f t="shared" si="0"/>
        <v>42.774999999999999</v>
      </c>
    </row>
    <row r="54" spans="1:11" x14ac:dyDescent="0.25">
      <c r="A54" s="2">
        <v>37865</v>
      </c>
      <c r="B54" s="3">
        <v>8590.4</v>
      </c>
      <c r="C54" s="3">
        <v>439.1</v>
      </c>
      <c r="D54" s="3">
        <v>5.0999999999999996</v>
      </c>
      <c r="F54">
        <f t="shared" si="1"/>
        <v>-8.2087398256653898E-3</v>
      </c>
      <c r="K54">
        <f t="shared" si="0"/>
        <v>36.591666666666669</v>
      </c>
    </row>
    <row r="55" spans="1:11" x14ac:dyDescent="0.25">
      <c r="A55" s="2">
        <v>37895</v>
      </c>
      <c r="B55" s="3">
        <v>8624</v>
      </c>
      <c r="C55" s="3">
        <v>453.3</v>
      </c>
      <c r="D55" s="3">
        <v>5.3</v>
      </c>
      <c r="F55">
        <f t="shared" si="1"/>
        <v>3.9113428943937656E-3</v>
      </c>
      <c r="K55">
        <f t="shared" si="0"/>
        <v>37.774999999999999</v>
      </c>
    </row>
    <row r="56" spans="1:11" x14ac:dyDescent="0.25">
      <c r="A56" s="2">
        <v>37926</v>
      </c>
      <c r="B56" s="3">
        <v>8686.7999999999993</v>
      </c>
      <c r="C56" s="3">
        <v>459.3</v>
      </c>
      <c r="D56" s="3">
        <v>5.3</v>
      </c>
      <c r="F56">
        <f t="shared" si="1"/>
        <v>7.2820037105749691E-3</v>
      </c>
      <c r="K56">
        <f t="shared" si="0"/>
        <v>38.274999999999999</v>
      </c>
    </row>
    <row r="57" spans="1:11" x14ac:dyDescent="0.25">
      <c r="A57" s="2">
        <v>37956</v>
      </c>
      <c r="B57" s="3">
        <v>8712.6</v>
      </c>
      <c r="C57" s="3">
        <v>454.4</v>
      </c>
      <c r="D57" s="3">
        <v>5.2</v>
      </c>
      <c r="F57">
        <f t="shared" si="1"/>
        <v>2.9700234839067363E-3</v>
      </c>
      <c r="K57">
        <f t="shared" si="0"/>
        <v>37.866666666666667</v>
      </c>
    </row>
    <row r="58" spans="1:11" x14ac:dyDescent="0.25">
      <c r="A58" s="2">
        <v>37987</v>
      </c>
      <c r="B58" s="3">
        <v>8741.1</v>
      </c>
      <c r="C58" s="3">
        <v>425.4</v>
      </c>
      <c r="D58" s="3">
        <v>4.9000000000000004</v>
      </c>
      <c r="F58">
        <f t="shared" si="1"/>
        <v>3.2711245781971154E-3</v>
      </c>
      <c r="K58">
        <f t="shared" si="0"/>
        <v>35.449999999999996</v>
      </c>
    </row>
    <row r="59" spans="1:11" x14ac:dyDescent="0.25">
      <c r="A59" s="2">
        <v>38018</v>
      </c>
      <c r="B59" s="3">
        <v>8775.1</v>
      </c>
      <c r="C59" s="3">
        <v>426.3</v>
      </c>
      <c r="D59" s="3">
        <v>4.9000000000000004</v>
      </c>
      <c r="F59">
        <f t="shared" si="1"/>
        <v>3.8896706364186517E-3</v>
      </c>
      <c r="K59">
        <f t="shared" si="0"/>
        <v>35.524999999999999</v>
      </c>
    </row>
    <row r="60" spans="1:11" x14ac:dyDescent="0.25">
      <c r="A60" s="2">
        <v>38047</v>
      </c>
      <c r="B60" s="3">
        <v>8824.2000000000007</v>
      </c>
      <c r="C60" s="3">
        <v>418.7</v>
      </c>
      <c r="D60" s="3">
        <v>4.7</v>
      </c>
      <c r="F60">
        <f t="shared" si="1"/>
        <v>5.5953778304520529E-3</v>
      </c>
      <c r="K60">
        <f t="shared" si="0"/>
        <v>34.891666666666666</v>
      </c>
    </row>
    <row r="61" spans="1:11" x14ac:dyDescent="0.25">
      <c r="A61" s="2">
        <v>38078</v>
      </c>
      <c r="B61" s="3">
        <v>8870.7999999999993</v>
      </c>
      <c r="C61" s="3">
        <v>452.4</v>
      </c>
      <c r="D61" s="3">
        <v>5.0999999999999996</v>
      </c>
      <c r="F61">
        <f t="shared" si="1"/>
        <v>5.280931982502457E-3</v>
      </c>
      <c r="K61">
        <f t="shared" si="0"/>
        <v>37.699999999999996</v>
      </c>
    </row>
    <row r="62" spans="1:11" x14ac:dyDescent="0.25">
      <c r="A62" s="2">
        <v>38108</v>
      </c>
      <c r="B62" s="3">
        <v>8944.7999999999993</v>
      </c>
      <c r="C62" s="3">
        <v>454.8</v>
      </c>
      <c r="D62" s="3">
        <v>5.0999999999999996</v>
      </c>
      <c r="F62">
        <f t="shared" si="1"/>
        <v>8.3419759209992783E-3</v>
      </c>
      <c r="K62">
        <f t="shared" si="0"/>
        <v>37.9</v>
      </c>
    </row>
    <row r="63" spans="1:11" x14ac:dyDescent="0.25">
      <c r="A63" s="2">
        <v>38139</v>
      </c>
      <c r="B63" s="3">
        <v>8977.5</v>
      </c>
      <c r="C63" s="3">
        <v>504.3</v>
      </c>
      <c r="D63" s="3">
        <v>5.6</v>
      </c>
      <c r="F63">
        <f t="shared" si="1"/>
        <v>3.655755299168284E-3</v>
      </c>
      <c r="K63">
        <f t="shared" si="0"/>
        <v>42.024999999999999</v>
      </c>
    </row>
    <row r="64" spans="1:11" x14ac:dyDescent="0.25">
      <c r="A64" s="2">
        <v>38169</v>
      </c>
      <c r="B64" s="3">
        <v>9008.1</v>
      </c>
      <c r="C64" s="3">
        <v>453.2</v>
      </c>
      <c r="D64" s="3">
        <v>5</v>
      </c>
      <c r="F64">
        <f t="shared" si="1"/>
        <v>3.408521303258194E-3</v>
      </c>
      <c r="K64">
        <f t="shared" si="0"/>
        <v>37.766666666666666</v>
      </c>
    </row>
    <row r="65" spans="1:11" x14ac:dyDescent="0.25">
      <c r="A65" s="2">
        <v>38200</v>
      </c>
      <c r="B65" s="3">
        <v>9042.5</v>
      </c>
      <c r="C65" s="3">
        <v>450.6</v>
      </c>
      <c r="D65" s="3">
        <v>5</v>
      </c>
      <c r="F65">
        <f t="shared" si="1"/>
        <v>3.8187853154383333E-3</v>
      </c>
      <c r="K65">
        <f t="shared" si="0"/>
        <v>37.550000000000004</v>
      </c>
    </row>
    <row r="66" spans="1:11" x14ac:dyDescent="0.25">
      <c r="A66" s="2">
        <v>38231</v>
      </c>
      <c r="B66" s="3">
        <v>9067.1</v>
      </c>
      <c r="C66" s="3">
        <v>402.3</v>
      </c>
      <c r="D66" s="3">
        <v>4.4000000000000004</v>
      </c>
      <c r="F66">
        <f t="shared" si="1"/>
        <v>2.7204865910976928E-3</v>
      </c>
      <c r="K66">
        <f t="shared" si="0"/>
        <v>33.524999999999999</v>
      </c>
    </row>
    <row r="67" spans="1:11" x14ac:dyDescent="0.25">
      <c r="A67" s="2">
        <v>38261</v>
      </c>
      <c r="B67" s="3">
        <v>9111.1</v>
      </c>
      <c r="C67" s="3">
        <v>387.9</v>
      </c>
      <c r="D67" s="3">
        <v>4.3</v>
      </c>
      <c r="F67">
        <f t="shared" si="1"/>
        <v>4.8527092455139531E-3</v>
      </c>
      <c r="K67">
        <f t="shared" si="0"/>
        <v>32.324999999999996</v>
      </c>
    </row>
    <row r="68" spans="1:11" x14ac:dyDescent="0.25">
      <c r="A68" s="2">
        <v>38292</v>
      </c>
      <c r="B68" s="3">
        <v>9120.4</v>
      </c>
      <c r="C68" s="3">
        <v>345.5</v>
      </c>
      <c r="D68" s="3">
        <v>3.8</v>
      </c>
      <c r="F68">
        <f t="shared" si="1"/>
        <v>1.0207329521132458E-3</v>
      </c>
      <c r="K68">
        <f t="shared" si="0"/>
        <v>28.791666666666668</v>
      </c>
    </row>
    <row r="69" spans="1:11" x14ac:dyDescent="0.25">
      <c r="A69" s="2">
        <v>38322</v>
      </c>
      <c r="B69" s="3">
        <v>9463.5</v>
      </c>
      <c r="C69" s="3">
        <v>623.79999999999995</v>
      </c>
      <c r="D69" s="3">
        <v>6.6</v>
      </c>
      <c r="F69">
        <f t="shared" si="1"/>
        <v>3.7618964080522899E-2</v>
      </c>
      <c r="K69">
        <f t="shared" si="0"/>
        <v>51.983333333333327</v>
      </c>
    </row>
    <row r="70" spans="1:11" x14ac:dyDescent="0.25">
      <c r="A70" s="2">
        <v>38353</v>
      </c>
      <c r="B70" s="3">
        <v>9131.2999999999993</v>
      </c>
      <c r="C70" s="3">
        <v>296.2</v>
      </c>
      <c r="D70" s="3">
        <v>3.2</v>
      </c>
      <c r="F70">
        <f t="shared" si="1"/>
        <v>-3.5103291594019148E-2</v>
      </c>
      <c r="K70">
        <f t="shared" si="0"/>
        <v>24.683333333333334</v>
      </c>
    </row>
    <row r="71" spans="1:11" x14ac:dyDescent="0.25">
      <c r="A71" s="2">
        <v>38384</v>
      </c>
      <c r="B71" s="3">
        <v>9162.5</v>
      </c>
      <c r="C71" s="3">
        <v>263.60000000000002</v>
      </c>
      <c r="D71" s="3">
        <v>2.9</v>
      </c>
      <c r="F71">
        <f t="shared" si="1"/>
        <v>3.4168190728594006E-3</v>
      </c>
      <c r="K71">
        <f t="shared" si="0"/>
        <v>21.966666666666669</v>
      </c>
    </row>
    <row r="72" spans="1:11" x14ac:dyDescent="0.25">
      <c r="A72" s="2">
        <v>38412</v>
      </c>
      <c r="B72" s="3">
        <v>9224.7999999999993</v>
      </c>
      <c r="C72" s="3">
        <v>285.7</v>
      </c>
      <c r="D72" s="3">
        <v>3.1</v>
      </c>
      <c r="F72">
        <f t="shared" si="1"/>
        <v>6.7994542974079142E-3</v>
      </c>
      <c r="K72">
        <f t="shared" si="0"/>
        <v>23.808333333333334</v>
      </c>
    </row>
    <row r="73" spans="1:11" x14ac:dyDescent="0.25">
      <c r="A73" s="2">
        <v>38443</v>
      </c>
      <c r="B73" s="3">
        <v>9280.2999999999993</v>
      </c>
      <c r="C73" s="3">
        <v>252</v>
      </c>
      <c r="D73" s="3">
        <v>2.7</v>
      </c>
      <c r="F73">
        <f t="shared" si="1"/>
        <v>6.0163905992542954E-3</v>
      </c>
      <c r="K73">
        <f t="shared" si="0"/>
        <v>21</v>
      </c>
    </row>
    <row r="74" spans="1:11" x14ac:dyDescent="0.25">
      <c r="A74" s="2">
        <v>38473</v>
      </c>
      <c r="B74" s="3">
        <v>9327</v>
      </c>
      <c r="C74" s="3">
        <v>302</v>
      </c>
      <c r="D74" s="3">
        <v>3.2</v>
      </c>
      <c r="F74">
        <f t="shared" si="1"/>
        <v>5.0321649084621445E-3</v>
      </c>
      <c r="K74">
        <f t="shared" ref="K74:K137" si="2">C74/12</f>
        <v>25.166666666666668</v>
      </c>
    </row>
    <row r="75" spans="1:11" x14ac:dyDescent="0.25">
      <c r="A75" s="2">
        <v>38504</v>
      </c>
      <c r="B75" s="3">
        <v>9354.1</v>
      </c>
      <c r="C75" s="3">
        <v>242.9</v>
      </c>
      <c r="D75" s="3">
        <v>2.6</v>
      </c>
      <c r="F75">
        <f t="shared" ref="F75:F138" si="3">B75/B74-1</f>
        <v>2.9055430470676935E-3</v>
      </c>
      <c r="K75">
        <f t="shared" si="2"/>
        <v>20.241666666666667</v>
      </c>
    </row>
    <row r="76" spans="1:11" x14ac:dyDescent="0.25">
      <c r="A76" s="2">
        <v>38534</v>
      </c>
      <c r="B76" s="3">
        <v>9406.6</v>
      </c>
      <c r="C76" s="3">
        <v>193.4</v>
      </c>
      <c r="D76" s="3">
        <v>2.1</v>
      </c>
      <c r="F76">
        <f t="shared" si="3"/>
        <v>5.6125121604431172E-3</v>
      </c>
      <c r="K76">
        <f t="shared" si="2"/>
        <v>16.116666666666667</v>
      </c>
    </row>
    <row r="77" spans="1:11" x14ac:dyDescent="0.25">
      <c r="A77" s="2">
        <v>38565</v>
      </c>
      <c r="B77" s="3">
        <v>9460</v>
      </c>
      <c r="C77" s="3">
        <v>248.7</v>
      </c>
      <c r="D77" s="3">
        <v>2.6</v>
      </c>
      <c r="F77">
        <f t="shared" si="3"/>
        <v>5.6768651797673986E-3</v>
      </c>
      <c r="K77">
        <f t="shared" si="2"/>
        <v>20.724999999999998</v>
      </c>
    </row>
    <row r="78" spans="1:11" x14ac:dyDescent="0.25">
      <c r="A78" s="2">
        <v>38596</v>
      </c>
      <c r="B78" s="3">
        <v>9515.2000000000007</v>
      </c>
      <c r="C78" s="3">
        <v>252.2</v>
      </c>
      <c r="D78" s="3">
        <v>2.7</v>
      </c>
      <c r="F78">
        <f t="shared" si="3"/>
        <v>5.8350951374208648E-3</v>
      </c>
      <c r="K78">
        <f t="shared" si="2"/>
        <v>21.016666666666666</v>
      </c>
    </row>
    <row r="79" spans="1:11" x14ac:dyDescent="0.25">
      <c r="A79" s="2">
        <v>38626</v>
      </c>
      <c r="B79" s="3">
        <v>9578.2999999999993</v>
      </c>
      <c r="C79" s="3">
        <v>274.5</v>
      </c>
      <c r="D79" s="3">
        <v>2.9</v>
      </c>
      <c r="F79">
        <f t="shared" si="3"/>
        <v>6.6314948713634969E-3</v>
      </c>
      <c r="K79">
        <f t="shared" si="2"/>
        <v>22.875</v>
      </c>
    </row>
    <row r="80" spans="1:11" x14ac:dyDescent="0.25">
      <c r="A80" s="2">
        <v>38657</v>
      </c>
      <c r="B80" s="3">
        <v>9617.7999999999993</v>
      </c>
      <c r="C80" s="3">
        <v>304.5</v>
      </c>
      <c r="D80" s="3">
        <v>3.2</v>
      </c>
      <c r="F80">
        <f t="shared" si="3"/>
        <v>4.1239050771013641E-3</v>
      </c>
      <c r="K80">
        <f t="shared" si="2"/>
        <v>25.375</v>
      </c>
    </row>
    <row r="81" spans="1:11" x14ac:dyDescent="0.25">
      <c r="A81" s="2">
        <v>38687</v>
      </c>
      <c r="B81" s="3">
        <v>9651.6</v>
      </c>
      <c r="C81" s="3">
        <v>300.10000000000002</v>
      </c>
      <c r="D81" s="3">
        <v>3.1</v>
      </c>
      <c r="F81">
        <f t="shared" si="3"/>
        <v>3.5143172035185799E-3</v>
      </c>
      <c r="K81">
        <f t="shared" si="2"/>
        <v>25.008333333333336</v>
      </c>
    </row>
    <row r="82" spans="1:11" x14ac:dyDescent="0.25">
      <c r="A82" s="2">
        <v>38718</v>
      </c>
      <c r="B82" s="3">
        <v>9805</v>
      </c>
      <c r="C82" s="3">
        <v>363.2</v>
      </c>
      <c r="D82" s="3">
        <v>3.7</v>
      </c>
      <c r="F82">
        <f t="shared" si="3"/>
        <v>1.5893737825852572E-2</v>
      </c>
      <c r="K82">
        <f t="shared" si="2"/>
        <v>30.266666666666666</v>
      </c>
    </row>
    <row r="83" spans="1:11" x14ac:dyDescent="0.25">
      <c r="A83" s="2">
        <v>38749</v>
      </c>
      <c r="B83" s="3">
        <v>9859.2000000000007</v>
      </c>
      <c r="C83" s="3">
        <v>388.5</v>
      </c>
      <c r="D83" s="3">
        <v>3.9</v>
      </c>
      <c r="F83">
        <f t="shared" si="3"/>
        <v>5.5277919428864397E-3</v>
      </c>
      <c r="K83">
        <f t="shared" si="2"/>
        <v>32.375</v>
      </c>
    </row>
    <row r="84" spans="1:11" x14ac:dyDescent="0.25">
      <c r="A84" s="2">
        <v>38777</v>
      </c>
      <c r="B84" s="3">
        <v>9917.6</v>
      </c>
      <c r="C84" s="3">
        <v>408.1</v>
      </c>
      <c r="D84" s="3">
        <v>4.0999999999999996</v>
      </c>
      <c r="F84">
        <f t="shared" si="3"/>
        <v>5.9234014930216183E-3</v>
      </c>
      <c r="K84">
        <f t="shared" si="2"/>
        <v>34.008333333333333</v>
      </c>
    </row>
    <row r="85" spans="1:11" x14ac:dyDescent="0.25">
      <c r="A85" s="2">
        <v>38808</v>
      </c>
      <c r="B85" s="3">
        <v>9958.9</v>
      </c>
      <c r="C85" s="3">
        <v>382.1</v>
      </c>
      <c r="D85" s="3">
        <v>3.8</v>
      </c>
      <c r="F85">
        <f t="shared" si="3"/>
        <v>4.1643139469225154E-3</v>
      </c>
      <c r="K85">
        <f t="shared" si="2"/>
        <v>31.841666666666669</v>
      </c>
    </row>
    <row r="86" spans="1:11" x14ac:dyDescent="0.25">
      <c r="A86" s="2">
        <v>38838</v>
      </c>
      <c r="B86" s="3">
        <v>9978.9</v>
      </c>
      <c r="C86" s="3">
        <v>362.4</v>
      </c>
      <c r="D86" s="3">
        <v>3.6</v>
      </c>
      <c r="F86">
        <f t="shared" si="3"/>
        <v>2.0082539236261354E-3</v>
      </c>
      <c r="K86">
        <f t="shared" si="2"/>
        <v>30.2</v>
      </c>
    </row>
    <row r="87" spans="1:11" x14ac:dyDescent="0.25">
      <c r="A87" s="2">
        <v>38869</v>
      </c>
      <c r="B87" s="3">
        <v>10017.299999999999</v>
      </c>
      <c r="C87" s="3">
        <v>372.3</v>
      </c>
      <c r="D87" s="3">
        <v>3.7</v>
      </c>
      <c r="F87">
        <f t="shared" si="3"/>
        <v>3.8481195322128681E-3</v>
      </c>
      <c r="K87">
        <f t="shared" si="2"/>
        <v>31.025000000000002</v>
      </c>
    </row>
    <row r="88" spans="1:11" x14ac:dyDescent="0.25">
      <c r="A88" s="2">
        <v>38899</v>
      </c>
      <c r="B88" s="3">
        <v>10050</v>
      </c>
      <c r="C88" s="3">
        <v>315.8</v>
      </c>
      <c r="D88" s="3">
        <v>3.1</v>
      </c>
      <c r="F88">
        <f t="shared" si="3"/>
        <v>3.264352669881232E-3</v>
      </c>
      <c r="K88">
        <f t="shared" si="2"/>
        <v>26.316666666666666</v>
      </c>
    </row>
    <row r="89" spans="1:11" x14ac:dyDescent="0.25">
      <c r="A89" s="2">
        <v>38930</v>
      </c>
      <c r="B89" s="3">
        <v>10075.6</v>
      </c>
      <c r="C89" s="3">
        <v>336.7</v>
      </c>
      <c r="D89" s="3">
        <v>3.3</v>
      </c>
      <c r="F89">
        <f t="shared" si="3"/>
        <v>2.5472636815919714E-3</v>
      </c>
      <c r="K89">
        <f t="shared" si="2"/>
        <v>28.058333333333334</v>
      </c>
    </row>
    <row r="90" spans="1:11" x14ac:dyDescent="0.25">
      <c r="A90" s="2">
        <v>38961</v>
      </c>
      <c r="B90" s="3">
        <v>10105.5</v>
      </c>
      <c r="C90" s="3">
        <v>327.3</v>
      </c>
      <c r="D90" s="3">
        <v>3.2</v>
      </c>
      <c r="F90">
        <f t="shared" si="3"/>
        <v>2.9675652070346725E-3</v>
      </c>
      <c r="K90">
        <f t="shared" si="2"/>
        <v>27.275000000000002</v>
      </c>
    </row>
    <row r="91" spans="1:11" x14ac:dyDescent="0.25">
      <c r="A91" s="2">
        <v>38991</v>
      </c>
      <c r="B91" s="3">
        <v>10129.6</v>
      </c>
      <c r="C91" s="3">
        <v>327.7</v>
      </c>
      <c r="D91" s="3">
        <v>3.2</v>
      </c>
      <c r="F91">
        <f t="shared" si="3"/>
        <v>2.384839938647243E-3</v>
      </c>
      <c r="K91">
        <f t="shared" si="2"/>
        <v>27.308333333333334</v>
      </c>
    </row>
    <row r="92" spans="1:11" x14ac:dyDescent="0.25">
      <c r="A92" s="2">
        <v>39022</v>
      </c>
      <c r="B92" s="3">
        <v>10175.4</v>
      </c>
      <c r="C92" s="3">
        <v>364.1</v>
      </c>
      <c r="D92" s="3">
        <v>3.6</v>
      </c>
      <c r="F92">
        <f t="shared" si="3"/>
        <v>4.521402622018611E-3</v>
      </c>
      <c r="K92">
        <f t="shared" si="2"/>
        <v>30.341666666666669</v>
      </c>
    </row>
    <row r="93" spans="1:11" x14ac:dyDescent="0.25">
      <c r="A93" s="2">
        <v>39052</v>
      </c>
      <c r="B93" s="3">
        <v>10259.700000000001</v>
      </c>
      <c r="C93" s="3">
        <v>355.6</v>
      </c>
      <c r="D93" s="3">
        <v>3.5</v>
      </c>
      <c r="F93">
        <f t="shared" si="3"/>
        <v>8.2846865970871431E-3</v>
      </c>
      <c r="K93">
        <f t="shared" si="2"/>
        <v>29.633333333333336</v>
      </c>
    </row>
    <row r="94" spans="1:11" x14ac:dyDescent="0.25">
      <c r="A94" s="2">
        <v>39083</v>
      </c>
      <c r="B94" s="3">
        <v>10291.200000000001</v>
      </c>
      <c r="C94" s="3">
        <v>332.9</v>
      </c>
      <c r="D94" s="3">
        <v>3.2</v>
      </c>
      <c r="F94">
        <f t="shared" si="3"/>
        <v>3.0702652124330321E-3</v>
      </c>
      <c r="K94">
        <f t="shared" si="2"/>
        <v>27.741666666666664</v>
      </c>
    </row>
    <row r="95" spans="1:11" x14ac:dyDescent="0.25">
      <c r="A95" s="2">
        <v>39114</v>
      </c>
      <c r="B95" s="3">
        <v>10355.700000000001</v>
      </c>
      <c r="C95" s="3">
        <v>372.9</v>
      </c>
      <c r="D95" s="3">
        <v>3.6</v>
      </c>
      <c r="F95">
        <f t="shared" si="3"/>
        <v>6.2674906716417844E-3</v>
      </c>
      <c r="K95">
        <f t="shared" si="2"/>
        <v>31.074999999999999</v>
      </c>
    </row>
    <row r="96" spans="1:11" x14ac:dyDescent="0.25">
      <c r="A96" s="2">
        <v>39142</v>
      </c>
      <c r="B96" s="3">
        <v>10425.700000000001</v>
      </c>
      <c r="C96" s="3">
        <v>402.2</v>
      </c>
      <c r="D96" s="3">
        <v>3.9</v>
      </c>
      <c r="F96">
        <f t="shared" si="3"/>
        <v>6.7595623666194538E-3</v>
      </c>
      <c r="K96">
        <f t="shared" si="2"/>
        <v>33.516666666666666</v>
      </c>
    </row>
    <row r="97" spans="1:11" x14ac:dyDescent="0.25">
      <c r="A97" s="2">
        <v>39173</v>
      </c>
      <c r="B97" s="3">
        <v>10463.9</v>
      </c>
      <c r="C97" s="3">
        <v>397.2</v>
      </c>
      <c r="D97" s="3">
        <v>3.8</v>
      </c>
      <c r="F97">
        <f t="shared" si="3"/>
        <v>3.6640225596362708E-3</v>
      </c>
      <c r="K97">
        <f t="shared" si="2"/>
        <v>33.1</v>
      </c>
    </row>
    <row r="98" spans="1:11" x14ac:dyDescent="0.25">
      <c r="A98" s="2">
        <v>39203</v>
      </c>
      <c r="B98" s="3">
        <v>10499.3</v>
      </c>
      <c r="C98" s="3">
        <v>381.6</v>
      </c>
      <c r="D98" s="3">
        <v>3.6</v>
      </c>
      <c r="F98">
        <f t="shared" si="3"/>
        <v>3.3830598534008161E-3</v>
      </c>
      <c r="K98">
        <f t="shared" si="2"/>
        <v>31.8</v>
      </c>
    </row>
    <row r="99" spans="1:11" x14ac:dyDescent="0.25">
      <c r="A99" s="2">
        <v>39234</v>
      </c>
      <c r="B99" s="3">
        <v>10515.1</v>
      </c>
      <c r="C99" s="3">
        <v>370.1</v>
      </c>
      <c r="D99" s="3">
        <v>3.5</v>
      </c>
      <c r="F99">
        <f t="shared" si="3"/>
        <v>1.5048622289106639E-3</v>
      </c>
      <c r="K99">
        <f t="shared" si="2"/>
        <v>30.841666666666669</v>
      </c>
    </row>
    <row r="100" spans="1:11" x14ac:dyDescent="0.25">
      <c r="A100" s="2">
        <v>39264</v>
      </c>
      <c r="B100" s="3">
        <v>10542.1</v>
      </c>
      <c r="C100" s="3">
        <v>356.7</v>
      </c>
      <c r="D100" s="3">
        <v>3.4</v>
      </c>
      <c r="F100">
        <f t="shared" si="3"/>
        <v>2.5677359226254914E-3</v>
      </c>
      <c r="K100">
        <f t="shared" si="2"/>
        <v>29.724999999999998</v>
      </c>
    </row>
    <row r="101" spans="1:11" x14ac:dyDescent="0.25">
      <c r="A101" s="2">
        <v>39295</v>
      </c>
      <c r="B101" s="3">
        <v>10554.6</v>
      </c>
      <c r="C101" s="3">
        <v>322.60000000000002</v>
      </c>
      <c r="D101" s="3">
        <v>3.1</v>
      </c>
      <c r="F101">
        <f t="shared" si="3"/>
        <v>1.1857220098463461E-3</v>
      </c>
      <c r="K101">
        <f t="shared" si="2"/>
        <v>26.883333333333336</v>
      </c>
    </row>
    <row r="102" spans="1:11" x14ac:dyDescent="0.25">
      <c r="A102" s="2">
        <v>39326</v>
      </c>
      <c r="B102" s="3">
        <v>10614.5</v>
      </c>
      <c r="C102" s="3">
        <v>333.6</v>
      </c>
      <c r="D102" s="3">
        <v>3.1</v>
      </c>
      <c r="F102">
        <f t="shared" si="3"/>
        <v>5.6752506016333193E-3</v>
      </c>
      <c r="K102">
        <f t="shared" si="2"/>
        <v>27.8</v>
      </c>
    </row>
    <row r="103" spans="1:11" x14ac:dyDescent="0.25">
      <c r="A103" s="2">
        <v>39356</v>
      </c>
      <c r="B103" s="3">
        <v>10643.5</v>
      </c>
      <c r="C103" s="3">
        <v>323.60000000000002</v>
      </c>
      <c r="D103" s="3">
        <v>3</v>
      </c>
      <c r="F103">
        <f t="shared" si="3"/>
        <v>2.7321117339489387E-3</v>
      </c>
      <c r="K103">
        <f t="shared" si="2"/>
        <v>26.966666666666669</v>
      </c>
    </row>
    <row r="104" spans="1:11" x14ac:dyDescent="0.25">
      <c r="A104" s="2">
        <v>39387</v>
      </c>
      <c r="B104" s="3">
        <v>10689.5</v>
      </c>
      <c r="C104" s="3">
        <v>296.5</v>
      </c>
      <c r="D104" s="3">
        <v>2.8</v>
      </c>
      <c r="F104">
        <f t="shared" si="3"/>
        <v>4.3218865974539167E-3</v>
      </c>
      <c r="K104">
        <f t="shared" si="2"/>
        <v>24.708333333333332</v>
      </c>
    </row>
    <row r="105" spans="1:11" x14ac:dyDescent="0.25">
      <c r="A105" s="2">
        <v>39417</v>
      </c>
      <c r="B105" s="3">
        <v>10751.4</v>
      </c>
      <c r="C105" s="3">
        <v>342.1</v>
      </c>
      <c r="D105" s="3">
        <v>3.2</v>
      </c>
      <c r="F105">
        <f t="shared" si="3"/>
        <v>5.7907292202628025E-3</v>
      </c>
      <c r="K105">
        <f t="shared" si="2"/>
        <v>28.508333333333336</v>
      </c>
    </row>
    <row r="106" spans="1:11" x14ac:dyDescent="0.25">
      <c r="A106" s="2">
        <v>39448</v>
      </c>
      <c r="B106" s="3">
        <v>10779.8</v>
      </c>
      <c r="C106" s="3">
        <v>348.5</v>
      </c>
      <c r="D106" s="3">
        <v>3.2</v>
      </c>
      <c r="F106">
        <f t="shared" si="3"/>
        <v>2.6415164536710556E-3</v>
      </c>
      <c r="K106">
        <f t="shared" si="2"/>
        <v>29.041666666666668</v>
      </c>
    </row>
    <row r="107" spans="1:11" x14ac:dyDescent="0.25">
      <c r="A107" s="2">
        <v>39479</v>
      </c>
      <c r="B107" s="3">
        <v>10796</v>
      </c>
      <c r="C107" s="3">
        <v>385</v>
      </c>
      <c r="D107" s="3">
        <v>3.6</v>
      </c>
      <c r="F107">
        <f t="shared" si="3"/>
        <v>1.5028108128165574E-3</v>
      </c>
      <c r="K107">
        <f t="shared" si="2"/>
        <v>32.083333333333336</v>
      </c>
    </row>
    <row r="108" spans="1:11" x14ac:dyDescent="0.25">
      <c r="A108" s="2">
        <v>39508</v>
      </c>
      <c r="B108" s="3">
        <v>10824.8</v>
      </c>
      <c r="C108" s="3">
        <v>367.3</v>
      </c>
      <c r="D108" s="3">
        <v>3.4</v>
      </c>
      <c r="F108">
        <f t="shared" si="3"/>
        <v>2.6676546869210949E-3</v>
      </c>
      <c r="K108">
        <f t="shared" si="2"/>
        <v>30.608333333333334</v>
      </c>
    </row>
    <row r="109" spans="1:11" x14ac:dyDescent="0.25">
      <c r="A109" s="2">
        <v>39539</v>
      </c>
      <c r="B109" s="3">
        <v>10803</v>
      </c>
      <c r="C109" s="3">
        <v>312</v>
      </c>
      <c r="D109" s="3">
        <v>2.9</v>
      </c>
      <c r="F109">
        <f t="shared" si="3"/>
        <v>-2.0138940211366085E-3</v>
      </c>
      <c r="K109">
        <f t="shared" si="2"/>
        <v>26</v>
      </c>
    </row>
    <row r="110" spans="1:11" x14ac:dyDescent="0.25">
      <c r="A110" s="2">
        <v>39569</v>
      </c>
      <c r="B110" s="3">
        <v>11377.8</v>
      </c>
      <c r="C110" s="3">
        <v>826.4</v>
      </c>
      <c r="D110" s="3">
        <v>7.3</v>
      </c>
      <c r="F110">
        <f t="shared" si="3"/>
        <v>5.3207442377117387E-2</v>
      </c>
      <c r="K110">
        <f t="shared" si="2"/>
        <v>68.86666666666666</v>
      </c>
    </row>
    <row r="111" spans="1:11" x14ac:dyDescent="0.25">
      <c r="A111" s="2">
        <v>39600</v>
      </c>
      <c r="B111" s="3">
        <v>11170.1</v>
      </c>
      <c r="C111" s="3">
        <v>564.20000000000005</v>
      </c>
      <c r="D111" s="3">
        <v>5.0999999999999996</v>
      </c>
      <c r="F111">
        <f t="shared" si="3"/>
        <v>-1.8254847158501564E-2</v>
      </c>
      <c r="K111">
        <f t="shared" si="2"/>
        <v>47.016666666666673</v>
      </c>
    </row>
    <row r="112" spans="1:11" x14ac:dyDescent="0.25">
      <c r="A112" s="2">
        <v>39630</v>
      </c>
      <c r="B112" s="3">
        <v>11048.9</v>
      </c>
      <c r="C112" s="3">
        <v>445</v>
      </c>
      <c r="D112" s="3">
        <v>4</v>
      </c>
      <c r="F112">
        <f t="shared" si="3"/>
        <v>-1.0850395251609246E-2</v>
      </c>
      <c r="K112">
        <f t="shared" si="2"/>
        <v>37.083333333333336</v>
      </c>
    </row>
    <row r="113" spans="1:11" x14ac:dyDescent="0.25">
      <c r="A113" s="2">
        <v>39661</v>
      </c>
      <c r="B113" s="3">
        <v>10976</v>
      </c>
      <c r="C113" s="3">
        <v>381.3</v>
      </c>
      <c r="D113" s="3">
        <v>3.5</v>
      </c>
      <c r="F113">
        <f t="shared" si="3"/>
        <v>-6.5979418765668152E-3</v>
      </c>
      <c r="K113">
        <f t="shared" si="2"/>
        <v>31.775000000000002</v>
      </c>
    </row>
    <row r="114" spans="1:11" x14ac:dyDescent="0.25">
      <c r="A114" s="2">
        <v>39692</v>
      </c>
      <c r="B114" s="3">
        <v>11008.5</v>
      </c>
      <c r="C114" s="3">
        <v>472.7</v>
      </c>
      <c r="D114" s="3">
        <v>4.3</v>
      </c>
      <c r="F114">
        <f t="shared" si="3"/>
        <v>2.9610058309037512E-3</v>
      </c>
      <c r="K114">
        <f t="shared" si="2"/>
        <v>39.391666666666666</v>
      </c>
    </row>
    <row r="115" spans="1:11" x14ac:dyDescent="0.25">
      <c r="A115" s="2">
        <v>39722</v>
      </c>
      <c r="B115" s="3">
        <v>11016.6</v>
      </c>
      <c r="C115" s="3">
        <v>576</v>
      </c>
      <c r="D115" s="3">
        <v>5.2</v>
      </c>
      <c r="F115">
        <f t="shared" si="3"/>
        <v>7.3579506744780865E-4</v>
      </c>
      <c r="K115">
        <f t="shared" si="2"/>
        <v>48</v>
      </c>
    </row>
    <row r="116" spans="1:11" x14ac:dyDescent="0.25">
      <c r="A116" s="2">
        <v>39753</v>
      </c>
      <c r="B116" s="3">
        <v>10977.5</v>
      </c>
      <c r="C116" s="3">
        <v>693.2</v>
      </c>
      <c r="D116" s="3">
        <v>6.3</v>
      </c>
      <c r="F116">
        <f t="shared" si="3"/>
        <v>-3.5491894050796446E-3</v>
      </c>
      <c r="K116">
        <f t="shared" si="2"/>
        <v>57.766666666666673</v>
      </c>
    </row>
    <row r="117" spans="1:11" x14ac:dyDescent="0.25">
      <c r="A117" s="2">
        <v>39783</v>
      </c>
      <c r="B117" s="3">
        <v>10861.8</v>
      </c>
      <c r="C117" s="3">
        <v>668.7</v>
      </c>
      <c r="D117" s="3">
        <v>6.2</v>
      </c>
      <c r="F117">
        <f t="shared" si="3"/>
        <v>-1.0539740378046059E-2</v>
      </c>
      <c r="K117">
        <f t="shared" si="2"/>
        <v>55.725000000000001</v>
      </c>
    </row>
    <row r="118" spans="1:11" x14ac:dyDescent="0.25">
      <c r="A118" s="2">
        <v>39814</v>
      </c>
      <c r="B118" s="3">
        <v>10921.5</v>
      </c>
      <c r="C118" s="3">
        <v>676.6</v>
      </c>
      <c r="D118" s="3">
        <v>6.2</v>
      </c>
      <c r="F118">
        <f t="shared" si="3"/>
        <v>5.4963265757057567E-3</v>
      </c>
      <c r="K118">
        <f t="shared" si="2"/>
        <v>56.383333333333333</v>
      </c>
    </row>
    <row r="119" spans="1:11" x14ac:dyDescent="0.25">
      <c r="A119" s="2">
        <v>39845</v>
      </c>
      <c r="B119" s="3">
        <v>10829.7</v>
      </c>
      <c r="C119" s="3">
        <v>605.9</v>
      </c>
      <c r="D119" s="3">
        <v>5.6</v>
      </c>
      <c r="F119">
        <f t="shared" si="3"/>
        <v>-8.4054388133497637E-3</v>
      </c>
      <c r="K119">
        <f t="shared" si="2"/>
        <v>50.491666666666667</v>
      </c>
    </row>
    <row r="120" spans="1:11" x14ac:dyDescent="0.25">
      <c r="A120" s="2">
        <v>39873</v>
      </c>
      <c r="B120" s="3">
        <v>10812.8</v>
      </c>
      <c r="C120" s="3">
        <v>639.4</v>
      </c>
      <c r="D120" s="3">
        <v>5.9</v>
      </c>
      <c r="F120">
        <f t="shared" si="3"/>
        <v>-1.5605233755322523E-3</v>
      </c>
      <c r="K120">
        <f t="shared" si="2"/>
        <v>53.283333333333331</v>
      </c>
    </row>
    <row r="121" spans="1:11" x14ac:dyDescent="0.25">
      <c r="A121" s="2">
        <v>39904</v>
      </c>
      <c r="B121" s="3">
        <v>10890.7</v>
      </c>
      <c r="C121" s="3">
        <v>718.7</v>
      </c>
      <c r="D121" s="3">
        <v>6.6</v>
      </c>
      <c r="F121">
        <f t="shared" si="3"/>
        <v>7.2044243859130663E-3</v>
      </c>
      <c r="K121">
        <f t="shared" si="2"/>
        <v>59.891666666666673</v>
      </c>
    </row>
    <row r="122" spans="1:11" x14ac:dyDescent="0.25">
      <c r="A122" s="2">
        <v>39934</v>
      </c>
      <c r="B122" s="3">
        <v>11057.7</v>
      </c>
      <c r="C122" s="3">
        <v>868.3</v>
      </c>
      <c r="D122" s="3">
        <v>7.9</v>
      </c>
      <c r="F122">
        <f t="shared" si="3"/>
        <v>1.5334184212217661E-2</v>
      </c>
      <c r="K122">
        <f t="shared" si="2"/>
        <v>72.358333333333334</v>
      </c>
    </row>
    <row r="123" spans="1:11" x14ac:dyDescent="0.25">
      <c r="A123" s="2">
        <v>39965</v>
      </c>
      <c r="B123" s="3">
        <v>10920.3</v>
      </c>
      <c r="C123" s="3">
        <v>672.5</v>
      </c>
      <c r="D123" s="3">
        <v>6.2</v>
      </c>
      <c r="F123">
        <f t="shared" si="3"/>
        <v>-1.2425730486448461E-2</v>
      </c>
      <c r="K123">
        <f t="shared" si="2"/>
        <v>56.041666666666664</v>
      </c>
    </row>
    <row r="124" spans="1:11" x14ac:dyDescent="0.25">
      <c r="A124" s="2">
        <v>39995</v>
      </c>
      <c r="B124" s="3">
        <v>10873.9</v>
      </c>
      <c r="C124" s="3">
        <v>593.9</v>
      </c>
      <c r="D124" s="3">
        <v>5.5</v>
      </c>
      <c r="F124">
        <f t="shared" si="3"/>
        <v>-4.2489675192073362E-3</v>
      </c>
      <c r="K124">
        <f t="shared" si="2"/>
        <v>49.491666666666667</v>
      </c>
    </row>
    <row r="125" spans="1:11" x14ac:dyDescent="0.25">
      <c r="A125" s="2">
        <v>40026</v>
      </c>
      <c r="B125" s="3">
        <v>10884.9</v>
      </c>
      <c r="C125" s="3">
        <v>485.5</v>
      </c>
      <c r="D125" s="3">
        <v>4.5</v>
      </c>
      <c r="F125">
        <f t="shared" si="3"/>
        <v>1.0115965752857115E-3</v>
      </c>
      <c r="K125">
        <f t="shared" si="2"/>
        <v>40.458333333333336</v>
      </c>
    </row>
    <row r="126" spans="1:11" x14ac:dyDescent="0.25">
      <c r="A126" s="2">
        <v>40057</v>
      </c>
      <c r="B126" s="3">
        <v>10935.1</v>
      </c>
      <c r="C126" s="3">
        <v>607.4</v>
      </c>
      <c r="D126" s="3">
        <v>5.6</v>
      </c>
      <c r="F126">
        <f t="shared" si="3"/>
        <v>4.6118935405929928E-3</v>
      </c>
      <c r="K126">
        <f t="shared" si="2"/>
        <v>50.616666666666667</v>
      </c>
    </row>
    <row r="127" spans="1:11" x14ac:dyDescent="0.25">
      <c r="A127" s="2">
        <v>40087</v>
      </c>
      <c r="B127" s="3">
        <v>10943.4</v>
      </c>
      <c r="C127" s="3">
        <v>566.9</v>
      </c>
      <c r="D127" s="3">
        <v>5.2</v>
      </c>
      <c r="F127">
        <f t="shared" si="3"/>
        <v>7.5902369434199812E-4</v>
      </c>
      <c r="K127">
        <f t="shared" si="2"/>
        <v>47.241666666666667</v>
      </c>
    </row>
    <row r="128" spans="1:11" x14ac:dyDescent="0.25">
      <c r="A128" s="2">
        <v>40118</v>
      </c>
      <c r="B128" s="3">
        <v>11001.9</v>
      </c>
      <c r="C128" s="3">
        <v>619.70000000000005</v>
      </c>
      <c r="D128" s="3">
        <v>5.6</v>
      </c>
      <c r="F128">
        <f t="shared" si="3"/>
        <v>5.3456878118318674E-3</v>
      </c>
      <c r="K128">
        <f t="shared" si="2"/>
        <v>51.641666666666673</v>
      </c>
    </row>
    <row r="129" spans="1:11" x14ac:dyDescent="0.25">
      <c r="A129" s="2">
        <v>40148</v>
      </c>
      <c r="B129" s="3">
        <v>11064.5</v>
      </c>
      <c r="C129" s="3">
        <v>621.20000000000005</v>
      </c>
      <c r="D129" s="3">
        <v>5.6</v>
      </c>
      <c r="F129">
        <f t="shared" si="3"/>
        <v>5.6899262854597232E-3</v>
      </c>
      <c r="K129">
        <f t="shared" si="2"/>
        <v>51.766666666666673</v>
      </c>
    </row>
    <row r="130" spans="1:11" x14ac:dyDescent="0.25">
      <c r="A130" s="2">
        <v>40179</v>
      </c>
      <c r="B130" s="3">
        <v>11102.5</v>
      </c>
      <c r="C130" s="3">
        <v>653</v>
      </c>
      <c r="D130" s="3">
        <v>5.9</v>
      </c>
      <c r="F130">
        <f t="shared" si="3"/>
        <v>3.434407338786194E-3</v>
      </c>
      <c r="K130">
        <f t="shared" si="2"/>
        <v>54.416666666666664</v>
      </c>
    </row>
    <row r="131" spans="1:11" x14ac:dyDescent="0.25">
      <c r="A131" s="2">
        <v>40210</v>
      </c>
      <c r="B131" s="3">
        <v>11112.8</v>
      </c>
      <c r="C131" s="3">
        <v>625.6</v>
      </c>
      <c r="D131" s="3">
        <v>5.6</v>
      </c>
      <c r="F131">
        <f t="shared" si="3"/>
        <v>9.2771898221122306E-4</v>
      </c>
      <c r="K131">
        <f t="shared" si="2"/>
        <v>52.133333333333333</v>
      </c>
    </row>
    <row r="132" spans="1:11" x14ac:dyDescent="0.25">
      <c r="A132" s="2">
        <v>40238</v>
      </c>
      <c r="B132" s="3">
        <v>11172.9</v>
      </c>
      <c r="C132" s="3">
        <v>624.20000000000005</v>
      </c>
      <c r="D132" s="3">
        <v>5.6</v>
      </c>
      <c r="F132">
        <f t="shared" si="3"/>
        <v>5.4081779569505883E-3</v>
      </c>
      <c r="K132">
        <f t="shared" si="2"/>
        <v>52.016666666666673</v>
      </c>
    </row>
    <row r="133" spans="1:11" x14ac:dyDescent="0.25">
      <c r="A133" s="2">
        <v>40269</v>
      </c>
      <c r="B133" s="3">
        <v>11272.2</v>
      </c>
      <c r="C133" s="3">
        <v>702</v>
      </c>
      <c r="D133" s="3">
        <v>6.2</v>
      </c>
      <c r="F133">
        <f t="shared" si="3"/>
        <v>8.8875761888140836E-3</v>
      </c>
      <c r="K133">
        <f t="shared" si="2"/>
        <v>58.5</v>
      </c>
    </row>
    <row r="134" spans="1:11" x14ac:dyDescent="0.25">
      <c r="A134" s="2">
        <v>40299</v>
      </c>
      <c r="B134" s="3">
        <v>11360</v>
      </c>
      <c r="C134" s="3">
        <v>762.1</v>
      </c>
      <c r="D134" s="3">
        <v>6.7</v>
      </c>
      <c r="F134">
        <f t="shared" si="3"/>
        <v>7.7890740050743368E-3</v>
      </c>
      <c r="K134">
        <f t="shared" si="2"/>
        <v>63.508333333333333</v>
      </c>
    </row>
    <row r="135" spans="1:11" x14ac:dyDescent="0.25">
      <c r="A135" s="2">
        <v>40330</v>
      </c>
      <c r="B135" s="3">
        <v>11362</v>
      </c>
      <c r="C135" s="3">
        <v>742</v>
      </c>
      <c r="D135" s="3">
        <v>6.5</v>
      </c>
      <c r="F135">
        <f t="shared" si="3"/>
        <v>1.7605633802819654E-4</v>
      </c>
      <c r="K135">
        <f t="shared" si="2"/>
        <v>61.833333333333336</v>
      </c>
    </row>
    <row r="136" spans="1:11" x14ac:dyDescent="0.25">
      <c r="A136" s="2">
        <v>40360</v>
      </c>
      <c r="B136" s="3">
        <v>11386.8</v>
      </c>
      <c r="C136" s="3">
        <v>731.3</v>
      </c>
      <c r="D136" s="3">
        <v>6.4</v>
      </c>
      <c r="F136">
        <f t="shared" si="3"/>
        <v>2.1827143108605895E-3</v>
      </c>
      <c r="K136">
        <f t="shared" si="2"/>
        <v>60.941666666666663</v>
      </c>
    </row>
    <row r="137" spans="1:11" x14ac:dyDescent="0.25">
      <c r="A137" s="2">
        <v>40391</v>
      </c>
      <c r="B137" s="3">
        <v>11439.6</v>
      </c>
      <c r="C137" s="3">
        <v>748</v>
      </c>
      <c r="D137" s="3">
        <v>6.5</v>
      </c>
      <c r="F137">
        <f t="shared" si="3"/>
        <v>4.6369480451049494E-3</v>
      </c>
      <c r="K137">
        <f t="shared" si="2"/>
        <v>62.333333333333336</v>
      </c>
    </row>
    <row r="138" spans="1:11" x14ac:dyDescent="0.25">
      <c r="A138" s="2">
        <v>40422</v>
      </c>
      <c r="B138" s="3">
        <v>11450.7</v>
      </c>
      <c r="C138" s="3">
        <v>742.1</v>
      </c>
      <c r="D138" s="3">
        <v>6.5</v>
      </c>
      <c r="F138">
        <f t="shared" si="3"/>
        <v>9.7031364733046743E-4</v>
      </c>
      <c r="K138">
        <f t="shared" ref="K138:K201" si="4">C138/12</f>
        <v>61.841666666666669</v>
      </c>
    </row>
    <row r="139" spans="1:11" x14ac:dyDescent="0.25">
      <c r="A139" s="2">
        <v>40452</v>
      </c>
      <c r="B139" s="3">
        <v>11488.1</v>
      </c>
      <c r="C139" s="3">
        <v>718.1</v>
      </c>
      <c r="D139" s="3">
        <v>6.3</v>
      </c>
      <c r="F139">
        <f t="shared" ref="F139:F202" si="5">B139/B138-1</f>
        <v>3.2661758669776386E-3</v>
      </c>
      <c r="K139">
        <f t="shared" si="4"/>
        <v>59.841666666666669</v>
      </c>
    </row>
    <row r="140" spans="1:11" x14ac:dyDescent="0.25">
      <c r="A140" s="2">
        <v>40483</v>
      </c>
      <c r="B140" s="3">
        <v>11520.9</v>
      </c>
      <c r="C140" s="3">
        <v>703.7</v>
      </c>
      <c r="D140" s="3">
        <v>6.1</v>
      </c>
      <c r="F140">
        <f t="shared" si="5"/>
        <v>2.8551283502058489E-3</v>
      </c>
      <c r="K140">
        <f t="shared" si="4"/>
        <v>58.641666666666673</v>
      </c>
    </row>
    <row r="141" spans="1:11" x14ac:dyDescent="0.25">
      <c r="A141" s="2">
        <v>40513</v>
      </c>
      <c r="B141" s="3">
        <v>11614.1</v>
      </c>
      <c r="C141" s="3">
        <v>759.6</v>
      </c>
      <c r="D141" s="3">
        <v>6.5</v>
      </c>
      <c r="F141">
        <f t="shared" si="5"/>
        <v>8.0896457742016814E-3</v>
      </c>
      <c r="K141">
        <f t="shared" si="4"/>
        <v>63.300000000000004</v>
      </c>
    </row>
    <row r="142" spans="1:11" x14ac:dyDescent="0.25">
      <c r="A142" s="2">
        <v>40544</v>
      </c>
      <c r="B142" s="3">
        <v>11701.6</v>
      </c>
      <c r="C142" s="3">
        <v>807.3</v>
      </c>
      <c r="D142" s="3">
        <v>6.9</v>
      </c>
      <c r="F142">
        <f t="shared" si="5"/>
        <v>7.5339458072516408E-3</v>
      </c>
      <c r="K142">
        <f t="shared" si="4"/>
        <v>67.274999999999991</v>
      </c>
    </row>
    <row r="143" spans="1:11" x14ac:dyDescent="0.25">
      <c r="A143" s="2">
        <v>40575</v>
      </c>
      <c r="B143" s="3">
        <v>11765.9</v>
      </c>
      <c r="C143" s="3">
        <v>846.5</v>
      </c>
      <c r="D143" s="3">
        <v>7.2</v>
      </c>
      <c r="F143">
        <f t="shared" si="5"/>
        <v>5.4949750461474878E-3</v>
      </c>
      <c r="K143">
        <f t="shared" si="4"/>
        <v>70.541666666666671</v>
      </c>
    </row>
    <row r="144" spans="1:11" x14ac:dyDescent="0.25">
      <c r="A144" s="2">
        <v>40603</v>
      </c>
      <c r="B144" s="3">
        <v>11780.4</v>
      </c>
      <c r="C144" s="3">
        <v>780.5</v>
      </c>
      <c r="D144" s="3">
        <v>6.6</v>
      </c>
      <c r="F144">
        <f t="shared" si="5"/>
        <v>1.2323749139462326E-3</v>
      </c>
      <c r="K144">
        <f t="shared" si="4"/>
        <v>65.041666666666671</v>
      </c>
    </row>
    <row r="145" spans="1:11" x14ac:dyDescent="0.25">
      <c r="A145" s="2">
        <v>40634</v>
      </c>
      <c r="B145" s="3">
        <v>11808.8</v>
      </c>
      <c r="C145" s="3">
        <v>773.5</v>
      </c>
      <c r="D145" s="3">
        <v>6.6</v>
      </c>
      <c r="F145">
        <f t="shared" si="5"/>
        <v>2.4107840141252002E-3</v>
      </c>
      <c r="K145">
        <f t="shared" si="4"/>
        <v>64.458333333333329</v>
      </c>
    </row>
    <row r="146" spans="1:11" x14ac:dyDescent="0.25">
      <c r="A146" s="2">
        <v>40664</v>
      </c>
      <c r="B146" s="3">
        <v>11827</v>
      </c>
      <c r="C146" s="3">
        <v>772.8</v>
      </c>
      <c r="D146" s="3">
        <v>6.5</v>
      </c>
      <c r="F146">
        <f t="shared" si="5"/>
        <v>1.541223494343269E-3</v>
      </c>
      <c r="K146">
        <f t="shared" si="4"/>
        <v>64.399999999999991</v>
      </c>
    </row>
    <row r="147" spans="1:11" x14ac:dyDescent="0.25">
      <c r="A147" s="2">
        <v>40695</v>
      </c>
      <c r="B147" s="3">
        <v>11868.4</v>
      </c>
      <c r="C147" s="3">
        <v>795.7</v>
      </c>
      <c r="D147" s="3">
        <v>6.7</v>
      </c>
      <c r="F147">
        <f t="shared" si="5"/>
        <v>3.5004650376257995E-3</v>
      </c>
      <c r="K147">
        <f t="shared" si="4"/>
        <v>66.308333333333337</v>
      </c>
    </row>
    <row r="148" spans="1:11" x14ac:dyDescent="0.25">
      <c r="A148" s="2">
        <v>40725</v>
      </c>
      <c r="B148" s="3">
        <v>11928.8</v>
      </c>
      <c r="C148" s="3">
        <v>819.5</v>
      </c>
      <c r="D148" s="3">
        <v>6.9</v>
      </c>
      <c r="F148">
        <f t="shared" si="5"/>
        <v>5.0891442822957877E-3</v>
      </c>
      <c r="K148">
        <f t="shared" si="4"/>
        <v>68.291666666666671</v>
      </c>
    </row>
    <row r="149" spans="1:11" x14ac:dyDescent="0.25">
      <c r="A149" s="2">
        <v>40756</v>
      </c>
      <c r="B149" s="3">
        <v>11948.9</v>
      </c>
      <c r="C149" s="3">
        <v>819.2</v>
      </c>
      <c r="D149" s="3">
        <v>6.9</v>
      </c>
      <c r="F149">
        <f t="shared" si="5"/>
        <v>1.6849976527395505E-3</v>
      </c>
      <c r="K149">
        <f t="shared" si="4"/>
        <v>68.266666666666666</v>
      </c>
    </row>
    <row r="150" spans="1:11" x14ac:dyDescent="0.25">
      <c r="A150" s="2">
        <v>40787</v>
      </c>
      <c r="B150" s="3">
        <v>11949.4</v>
      </c>
      <c r="C150" s="3">
        <v>782.7</v>
      </c>
      <c r="D150" s="3">
        <v>6.5</v>
      </c>
      <c r="F150">
        <f t="shared" si="5"/>
        <v>4.1844856011774567E-5</v>
      </c>
      <c r="K150">
        <f t="shared" si="4"/>
        <v>65.225000000000009</v>
      </c>
    </row>
    <row r="151" spans="1:11" x14ac:dyDescent="0.25">
      <c r="A151" s="2">
        <v>40817</v>
      </c>
      <c r="B151" s="3">
        <v>11962.4</v>
      </c>
      <c r="C151" s="3">
        <v>774.3</v>
      </c>
      <c r="D151" s="3">
        <v>6.5</v>
      </c>
      <c r="F151">
        <f t="shared" si="5"/>
        <v>1.0879207324216988E-3</v>
      </c>
      <c r="K151">
        <f t="shared" si="4"/>
        <v>64.524999999999991</v>
      </c>
    </row>
    <row r="152" spans="1:11" x14ac:dyDescent="0.25">
      <c r="A152" s="2">
        <v>40848</v>
      </c>
      <c r="B152" s="3">
        <v>11982.6</v>
      </c>
      <c r="C152" s="3">
        <v>792.9</v>
      </c>
      <c r="D152" s="3">
        <v>6.6</v>
      </c>
      <c r="F152">
        <f t="shared" si="5"/>
        <v>1.6886243563165593E-3</v>
      </c>
      <c r="K152">
        <f t="shared" si="4"/>
        <v>66.075000000000003</v>
      </c>
    </row>
    <row r="153" spans="1:11" x14ac:dyDescent="0.25">
      <c r="A153" s="2">
        <v>40878</v>
      </c>
      <c r="B153" s="3">
        <v>12103</v>
      </c>
      <c r="C153" s="3">
        <v>907.2</v>
      </c>
      <c r="D153" s="3">
        <v>7.5</v>
      </c>
      <c r="F153">
        <f t="shared" si="5"/>
        <v>1.0047902792382324E-2</v>
      </c>
      <c r="K153">
        <f t="shared" si="4"/>
        <v>75.600000000000009</v>
      </c>
    </row>
    <row r="154" spans="1:11" x14ac:dyDescent="0.25">
      <c r="A154" s="2">
        <v>40909</v>
      </c>
      <c r="B154" s="3">
        <v>12227.6</v>
      </c>
      <c r="C154" s="3">
        <v>953</v>
      </c>
      <c r="D154" s="3">
        <v>7.8</v>
      </c>
      <c r="F154">
        <f t="shared" si="5"/>
        <v>1.02949681897051E-2</v>
      </c>
      <c r="K154">
        <f t="shared" si="4"/>
        <v>79.416666666666671</v>
      </c>
    </row>
    <row r="155" spans="1:11" x14ac:dyDescent="0.25">
      <c r="A155" s="2">
        <v>40940</v>
      </c>
      <c r="B155" s="3">
        <v>12328.2</v>
      </c>
      <c r="C155" s="3">
        <v>959.1</v>
      </c>
      <c r="D155" s="3">
        <v>7.8</v>
      </c>
      <c r="F155">
        <f t="shared" si="5"/>
        <v>8.2272890837122858E-3</v>
      </c>
      <c r="K155">
        <f t="shared" si="4"/>
        <v>79.924999999999997</v>
      </c>
    </row>
    <row r="156" spans="1:11" x14ac:dyDescent="0.25">
      <c r="A156" s="2">
        <v>40969</v>
      </c>
      <c r="B156" s="3">
        <v>12398.1</v>
      </c>
      <c r="C156" s="3">
        <v>1014.5</v>
      </c>
      <c r="D156" s="3">
        <v>8.1999999999999993</v>
      </c>
      <c r="F156">
        <f t="shared" si="5"/>
        <v>5.6699274833309499E-3</v>
      </c>
      <c r="K156">
        <f t="shared" si="4"/>
        <v>84.541666666666671</v>
      </c>
    </row>
    <row r="157" spans="1:11" x14ac:dyDescent="0.25">
      <c r="A157" s="2">
        <v>41000</v>
      </c>
      <c r="B157" s="3">
        <v>12469.6</v>
      </c>
      <c r="C157" s="3">
        <v>1062.5</v>
      </c>
      <c r="D157" s="3">
        <v>8.5</v>
      </c>
      <c r="F157">
        <f t="shared" si="5"/>
        <v>5.7670126874278527E-3</v>
      </c>
      <c r="K157">
        <f t="shared" si="4"/>
        <v>88.541666666666671</v>
      </c>
    </row>
    <row r="158" spans="1:11" x14ac:dyDescent="0.25">
      <c r="A158" s="2">
        <v>41030</v>
      </c>
      <c r="B158" s="3">
        <v>12459.4</v>
      </c>
      <c r="C158" s="3">
        <v>1066.9000000000001</v>
      </c>
      <c r="D158" s="3">
        <v>8.6</v>
      </c>
      <c r="F158">
        <f t="shared" si="5"/>
        <v>-8.1798935009946838E-4</v>
      </c>
      <c r="K158">
        <f t="shared" si="4"/>
        <v>88.908333333333346</v>
      </c>
    </row>
    <row r="159" spans="1:11" x14ac:dyDescent="0.25">
      <c r="A159" s="2">
        <v>41061</v>
      </c>
      <c r="B159" s="3">
        <v>12445.5</v>
      </c>
      <c r="C159" s="3">
        <v>1074.9000000000001</v>
      </c>
      <c r="D159" s="3">
        <v>8.6</v>
      </c>
      <c r="F159">
        <f t="shared" si="5"/>
        <v>-1.1156235452750574E-3</v>
      </c>
      <c r="K159">
        <f t="shared" si="4"/>
        <v>89.575000000000003</v>
      </c>
    </row>
    <row r="160" spans="1:11" x14ac:dyDescent="0.25">
      <c r="A160" s="2">
        <v>41091</v>
      </c>
      <c r="B160" s="3">
        <v>12364.1</v>
      </c>
      <c r="C160" s="3">
        <v>967.8</v>
      </c>
      <c r="D160" s="3">
        <v>7.8</v>
      </c>
      <c r="F160">
        <f t="shared" si="5"/>
        <v>-6.5405166526053549E-3</v>
      </c>
      <c r="K160">
        <f t="shared" si="4"/>
        <v>80.649999999999991</v>
      </c>
    </row>
    <row r="161" spans="1:11" x14ac:dyDescent="0.25">
      <c r="A161" s="2">
        <v>41122</v>
      </c>
      <c r="B161" s="3">
        <v>12373.5</v>
      </c>
      <c r="C161" s="3">
        <v>935</v>
      </c>
      <c r="D161" s="3">
        <v>7.6</v>
      </c>
      <c r="F161">
        <f t="shared" si="5"/>
        <v>7.6026560768682749E-4</v>
      </c>
      <c r="K161">
        <f t="shared" si="4"/>
        <v>77.916666666666671</v>
      </c>
    </row>
    <row r="162" spans="1:11" x14ac:dyDescent="0.25">
      <c r="A162" s="2">
        <v>41153</v>
      </c>
      <c r="B162" s="3">
        <v>12500.4</v>
      </c>
      <c r="C162" s="3">
        <v>1009.3</v>
      </c>
      <c r="D162" s="3">
        <v>8.1</v>
      </c>
      <c r="F162">
        <f t="shared" si="5"/>
        <v>1.0255788580433967E-2</v>
      </c>
      <c r="K162">
        <f t="shared" si="4"/>
        <v>84.108333333333334</v>
      </c>
    </row>
    <row r="163" spans="1:11" x14ac:dyDescent="0.25">
      <c r="A163" s="2">
        <v>41183</v>
      </c>
      <c r="B163" s="3">
        <v>12622.9</v>
      </c>
      <c r="C163" s="3">
        <v>1096.0999999999999</v>
      </c>
      <c r="D163" s="3">
        <v>8.6999999999999993</v>
      </c>
      <c r="F163">
        <f t="shared" si="5"/>
        <v>9.7996864100349246E-3</v>
      </c>
      <c r="K163">
        <f t="shared" si="4"/>
        <v>91.341666666666654</v>
      </c>
    </row>
    <row r="164" spans="1:11" x14ac:dyDescent="0.25">
      <c r="A164" s="2">
        <v>41214</v>
      </c>
      <c r="B164" s="3">
        <v>12780.1</v>
      </c>
      <c r="C164" s="3">
        <v>1214.4000000000001</v>
      </c>
      <c r="D164" s="3">
        <v>9.5</v>
      </c>
      <c r="F164">
        <f t="shared" si="5"/>
        <v>1.2453556631202067E-2</v>
      </c>
      <c r="K164">
        <f t="shared" si="4"/>
        <v>101.2</v>
      </c>
    </row>
    <row r="165" spans="1:11" x14ac:dyDescent="0.25">
      <c r="A165" s="2">
        <v>41244</v>
      </c>
      <c r="B165" s="3">
        <v>13088.6</v>
      </c>
      <c r="C165" s="3">
        <v>1523.4</v>
      </c>
      <c r="D165" s="3">
        <v>11.6</v>
      </c>
      <c r="F165">
        <f t="shared" si="5"/>
        <v>2.4139091243417399E-2</v>
      </c>
      <c r="K165">
        <f t="shared" si="4"/>
        <v>126.95</v>
      </c>
    </row>
    <row r="166" spans="1:11" x14ac:dyDescent="0.25">
      <c r="A166" s="2">
        <v>41275</v>
      </c>
      <c r="B166" s="3">
        <v>12355.2</v>
      </c>
      <c r="C166" s="3">
        <v>725.4</v>
      </c>
      <c r="D166" s="3">
        <v>5.9</v>
      </c>
      <c r="F166">
        <f t="shared" si="5"/>
        <v>-5.6033494796998928E-2</v>
      </c>
      <c r="K166">
        <f t="shared" si="4"/>
        <v>60.449999999999996</v>
      </c>
    </row>
    <row r="167" spans="1:11" x14ac:dyDescent="0.25">
      <c r="A167" s="2">
        <v>41306</v>
      </c>
      <c r="B167" s="3">
        <v>12366</v>
      </c>
      <c r="C167" s="3">
        <v>698.3</v>
      </c>
      <c r="D167" s="3">
        <v>5.6</v>
      </c>
      <c r="F167">
        <f t="shared" si="5"/>
        <v>8.7412587412583065E-4</v>
      </c>
      <c r="K167">
        <f t="shared" si="4"/>
        <v>58.191666666666663</v>
      </c>
    </row>
    <row r="168" spans="1:11" x14ac:dyDescent="0.25">
      <c r="A168" s="2">
        <v>41334</v>
      </c>
      <c r="B168" s="3">
        <v>12387.3</v>
      </c>
      <c r="C168" s="3">
        <v>729.1</v>
      </c>
      <c r="D168" s="3">
        <v>5.9</v>
      </c>
      <c r="F168">
        <f t="shared" si="5"/>
        <v>1.7224648229015038E-3</v>
      </c>
      <c r="K168">
        <f t="shared" si="4"/>
        <v>60.758333333333333</v>
      </c>
    </row>
    <row r="169" spans="1:11" x14ac:dyDescent="0.25">
      <c r="A169" s="2">
        <v>41365</v>
      </c>
      <c r="B169" s="3">
        <v>12414.9</v>
      </c>
      <c r="C169" s="3">
        <v>765.3</v>
      </c>
      <c r="D169" s="3">
        <v>6.2</v>
      </c>
      <c r="F169">
        <f t="shared" si="5"/>
        <v>2.2280884454239924E-3</v>
      </c>
      <c r="K169">
        <f t="shared" si="4"/>
        <v>63.774999999999999</v>
      </c>
    </row>
    <row r="170" spans="1:11" x14ac:dyDescent="0.25">
      <c r="A170" s="2">
        <v>41395</v>
      </c>
      <c r="B170" s="3">
        <v>12483.2</v>
      </c>
      <c r="C170" s="3">
        <v>800.4</v>
      </c>
      <c r="D170" s="3">
        <v>6.4</v>
      </c>
      <c r="F170">
        <f t="shared" si="5"/>
        <v>5.5014538981386085E-3</v>
      </c>
      <c r="K170">
        <f t="shared" si="4"/>
        <v>66.7</v>
      </c>
    </row>
    <row r="171" spans="1:11" x14ac:dyDescent="0.25">
      <c r="A171" s="2">
        <v>41426</v>
      </c>
      <c r="B171" s="3">
        <v>12513.2</v>
      </c>
      <c r="C171" s="3">
        <v>811.7</v>
      </c>
      <c r="D171" s="3">
        <v>6.5</v>
      </c>
      <c r="F171">
        <f t="shared" si="5"/>
        <v>2.4032299410408076E-3</v>
      </c>
      <c r="K171">
        <f t="shared" si="4"/>
        <v>67.641666666666666</v>
      </c>
    </row>
    <row r="172" spans="1:11" x14ac:dyDescent="0.25">
      <c r="A172" s="2">
        <v>41456</v>
      </c>
      <c r="B172" s="3">
        <v>12517.6</v>
      </c>
      <c r="C172" s="3">
        <v>786.5</v>
      </c>
      <c r="D172" s="3">
        <v>6.3</v>
      </c>
      <c r="F172">
        <f t="shared" si="5"/>
        <v>3.5162868011373583E-4</v>
      </c>
      <c r="K172">
        <f t="shared" si="4"/>
        <v>65.541666666666671</v>
      </c>
    </row>
    <row r="173" spans="1:11" x14ac:dyDescent="0.25">
      <c r="A173" s="2">
        <v>41487</v>
      </c>
      <c r="B173" s="3">
        <v>12566.2</v>
      </c>
      <c r="C173" s="3">
        <v>802.3</v>
      </c>
      <c r="D173" s="3">
        <v>6.4</v>
      </c>
      <c r="F173">
        <f t="shared" si="5"/>
        <v>3.8825333929826122E-3</v>
      </c>
      <c r="K173">
        <f t="shared" si="4"/>
        <v>66.858333333333334</v>
      </c>
    </row>
    <row r="174" spans="1:11" x14ac:dyDescent="0.25">
      <c r="A174" s="2">
        <v>41518</v>
      </c>
      <c r="B174" s="3">
        <v>12623.9</v>
      </c>
      <c r="C174" s="3">
        <v>819</v>
      </c>
      <c r="D174" s="3">
        <v>6.5</v>
      </c>
      <c r="F174">
        <f t="shared" si="5"/>
        <v>4.5916824497460595E-3</v>
      </c>
      <c r="K174">
        <f t="shared" si="4"/>
        <v>68.25</v>
      </c>
    </row>
    <row r="175" spans="1:11" x14ac:dyDescent="0.25">
      <c r="A175" s="2">
        <v>41548</v>
      </c>
      <c r="B175" s="3">
        <v>12608.2</v>
      </c>
      <c r="C175" s="3">
        <v>752.2</v>
      </c>
      <c r="D175" s="3">
        <v>6</v>
      </c>
      <c r="F175">
        <f t="shared" si="5"/>
        <v>-1.2436727160385352E-3</v>
      </c>
      <c r="K175">
        <f t="shared" si="4"/>
        <v>62.683333333333337</v>
      </c>
    </row>
    <row r="176" spans="1:11" x14ac:dyDescent="0.25">
      <c r="A176" s="2">
        <v>41579</v>
      </c>
      <c r="B176" s="3">
        <v>12659.6</v>
      </c>
      <c r="C176" s="3">
        <v>738.2</v>
      </c>
      <c r="D176" s="3">
        <v>5.8</v>
      </c>
      <c r="F176">
        <f t="shared" si="5"/>
        <v>4.0767119810916075E-3</v>
      </c>
      <c r="K176">
        <f t="shared" si="4"/>
        <v>61.516666666666673</v>
      </c>
    </row>
    <row r="177" spans="1:11" x14ac:dyDescent="0.25">
      <c r="A177" s="2">
        <v>41609</v>
      </c>
      <c r="B177" s="3">
        <v>12711.9</v>
      </c>
      <c r="C177" s="3">
        <v>763.4</v>
      </c>
      <c r="D177" s="3">
        <v>6</v>
      </c>
      <c r="F177">
        <f t="shared" si="5"/>
        <v>4.1312521722645101E-3</v>
      </c>
      <c r="K177">
        <f t="shared" si="4"/>
        <v>63.616666666666667</v>
      </c>
    </row>
    <row r="178" spans="1:11" x14ac:dyDescent="0.25">
      <c r="A178" s="2">
        <v>41640</v>
      </c>
      <c r="B178" s="3">
        <v>12797.9</v>
      </c>
      <c r="C178" s="3">
        <v>856.8</v>
      </c>
      <c r="D178" s="3">
        <v>6.7</v>
      </c>
      <c r="F178">
        <f t="shared" si="5"/>
        <v>6.7653143904531365E-3</v>
      </c>
      <c r="K178">
        <f t="shared" si="4"/>
        <v>71.399999999999991</v>
      </c>
    </row>
    <row r="179" spans="1:11" x14ac:dyDescent="0.25">
      <c r="A179" s="2">
        <v>41671</v>
      </c>
      <c r="B179" s="3">
        <v>12873.2</v>
      </c>
      <c r="C179" s="3">
        <v>855.6</v>
      </c>
      <c r="D179" s="3">
        <v>6.6</v>
      </c>
      <c r="F179">
        <f t="shared" si="5"/>
        <v>5.8837778072966529E-3</v>
      </c>
      <c r="K179">
        <f t="shared" si="4"/>
        <v>71.3</v>
      </c>
    </row>
    <row r="180" spans="1:11" x14ac:dyDescent="0.25">
      <c r="A180" s="2">
        <v>41699</v>
      </c>
      <c r="B180" s="3">
        <v>12969.8</v>
      </c>
      <c r="C180" s="3">
        <v>868.9</v>
      </c>
      <c r="D180" s="3">
        <v>6.7</v>
      </c>
      <c r="F180">
        <f t="shared" si="5"/>
        <v>7.5039617189198715E-3</v>
      </c>
      <c r="K180">
        <f t="shared" si="4"/>
        <v>72.408333333333331</v>
      </c>
    </row>
    <row r="181" spans="1:11" x14ac:dyDescent="0.25">
      <c r="A181" s="2">
        <v>41730</v>
      </c>
      <c r="B181" s="3">
        <v>13046.8</v>
      </c>
      <c r="C181" s="3">
        <v>901.5</v>
      </c>
      <c r="D181" s="3">
        <v>6.9</v>
      </c>
      <c r="F181">
        <f t="shared" si="5"/>
        <v>5.9368687258092301E-3</v>
      </c>
      <c r="K181">
        <f t="shared" si="4"/>
        <v>75.125</v>
      </c>
    </row>
    <row r="182" spans="1:11" x14ac:dyDescent="0.25">
      <c r="A182" s="2">
        <v>41760</v>
      </c>
      <c r="B182" s="3">
        <v>13116.7</v>
      </c>
      <c r="C182" s="3">
        <v>930</v>
      </c>
      <c r="D182" s="3">
        <v>7.1</v>
      </c>
      <c r="F182">
        <f t="shared" si="5"/>
        <v>5.3576355888034222E-3</v>
      </c>
      <c r="K182">
        <f t="shared" si="4"/>
        <v>77.5</v>
      </c>
    </row>
    <row r="183" spans="1:11" x14ac:dyDescent="0.25">
      <c r="A183" s="2">
        <v>41791</v>
      </c>
      <c r="B183" s="3">
        <v>13185.2</v>
      </c>
      <c r="C183" s="3">
        <v>940</v>
      </c>
      <c r="D183" s="3">
        <v>7.1</v>
      </c>
      <c r="F183">
        <f t="shared" si="5"/>
        <v>5.2223501337989031E-3</v>
      </c>
      <c r="K183">
        <f t="shared" si="4"/>
        <v>78.333333333333329</v>
      </c>
    </row>
    <row r="184" spans="1:11" x14ac:dyDescent="0.25">
      <c r="A184" s="2">
        <v>41821</v>
      </c>
      <c r="B184" s="3">
        <v>13244.1</v>
      </c>
      <c r="C184" s="3">
        <v>953.6</v>
      </c>
      <c r="D184" s="3">
        <v>7.2</v>
      </c>
      <c r="F184">
        <f t="shared" si="5"/>
        <v>4.4671298122136438E-3</v>
      </c>
      <c r="K184">
        <f t="shared" si="4"/>
        <v>79.466666666666669</v>
      </c>
    </row>
    <row r="185" spans="1:11" x14ac:dyDescent="0.25">
      <c r="A185" s="2">
        <v>41852</v>
      </c>
      <c r="B185" s="3">
        <v>13305.6</v>
      </c>
      <c r="C185" s="3">
        <v>931.6</v>
      </c>
      <c r="D185" s="3">
        <v>7</v>
      </c>
      <c r="F185">
        <f t="shared" si="5"/>
        <v>4.6435771400095138E-3</v>
      </c>
      <c r="K185">
        <f t="shared" si="4"/>
        <v>77.63333333333334</v>
      </c>
    </row>
    <row r="186" spans="1:11" x14ac:dyDescent="0.25">
      <c r="A186" s="2">
        <v>41883</v>
      </c>
      <c r="B186" s="3">
        <v>13353</v>
      </c>
      <c r="C186" s="3">
        <v>967</v>
      </c>
      <c r="D186" s="3">
        <v>7.2</v>
      </c>
      <c r="F186">
        <f t="shared" si="5"/>
        <v>3.5624098124098502E-3</v>
      </c>
      <c r="K186">
        <f t="shared" si="4"/>
        <v>80.583333333333329</v>
      </c>
    </row>
    <row r="187" spans="1:11" x14ac:dyDescent="0.25">
      <c r="A187" s="2">
        <v>41913</v>
      </c>
      <c r="B187" s="3">
        <v>13407.7</v>
      </c>
      <c r="C187" s="3">
        <v>946.7</v>
      </c>
      <c r="D187" s="3">
        <v>7.1</v>
      </c>
      <c r="F187">
        <f t="shared" si="5"/>
        <v>4.0964577248558953E-3</v>
      </c>
      <c r="K187">
        <f t="shared" si="4"/>
        <v>78.891666666666666</v>
      </c>
    </row>
    <row r="188" spans="1:11" x14ac:dyDescent="0.25">
      <c r="A188" s="2">
        <v>41944</v>
      </c>
      <c r="B188" s="3">
        <v>13467.1</v>
      </c>
      <c r="C188" s="3">
        <v>980.4</v>
      </c>
      <c r="D188" s="3">
        <v>7.3</v>
      </c>
      <c r="F188">
        <f t="shared" si="5"/>
        <v>4.4302900572059656E-3</v>
      </c>
      <c r="K188">
        <f t="shared" si="4"/>
        <v>81.7</v>
      </c>
    </row>
    <row r="189" spans="1:11" x14ac:dyDescent="0.25">
      <c r="A189" s="2">
        <v>41974</v>
      </c>
      <c r="B189" s="3">
        <v>13536.8</v>
      </c>
      <c r="C189" s="3">
        <v>1038.9000000000001</v>
      </c>
      <c r="D189" s="3">
        <v>7.7</v>
      </c>
      <c r="F189">
        <f t="shared" si="5"/>
        <v>5.175576033444429E-3</v>
      </c>
      <c r="K189">
        <f t="shared" si="4"/>
        <v>86.575000000000003</v>
      </c>
    </row>
    <row r="190" spans="1:11" x14ac:dyDescent="0.25">
      <c r="A190" s="2">
        <v>42005</v>
      </c>
      <c r="B190" s="3">
        <v>13550.3</v>
      </c>
      <c r="C190" s="3">
        <v>1078.7</v>
      </c>
      <c r="D190" s="3">
        <v>8</v>
      </c>
      <c r="F190">
        <f t="shared" si="5"/>
        <v>9.9728148454580889E-4</v>
      </c>
      <c r="K190">
        <f t="shared" si="4"/>
        <v>89.891666666666666</v>
      </c>
    </row>
    <row r="191" spans="1:11" x14ac:dyDescent="0.25">
      <c r="A191" s="2">
        <v>42036</v>
      </c>
      <c r="B191" s="3">
        <v>13621.1</v>
      </c>
      <c r="C191" s="3">
        <v>1103.4000000000001</v>
      </c>
      <c r="D191" s="3">
        <v>8.1</v>
      </c>
      <c r="F191">
        <f t="shared" si="5"/>
        <v>5.2249765687846228E-3</v>
      </c>
      <c r="K191">
        <f t="shared" si="4"/>
        <v>91.95</v>
      </c>
    </row>
    <row r="192" spans="1:11" x14ac:dyDescent="0.25">
      <c r="A192" s="2">
        <v>42064</v>
      </c>
      <c r="B192" s="3">
        <v>13608</v>
      </c>
      <c r="C192" s="3">
        <v>1042.5</v>
      </c>
      <c r="D192" s="3">
        <v>7.7</v>
      </c>
      <c r="F192">
        <f t="shared" si="5"/>
        <v>-9.6174317786379415E-4</v>
      </c>
      <c r="K192">
        <f t="shared" si="4"/>
        <v>86.875</v>
      </c>
    </row>
    <row r="193" spans="1:11" x14ac:dyDescent="0.25">
      <c r="A193" s="2">
        <v>42095</v>
      </c>
      <c r="B193" s="3">
        <v>13648.4</v>
      </c>
      <c r="C193" s="3">
        <v>1039.3</v>
      </c>
      <c r="D193" s="3">
        <v>7.6</v>
      </c>
      <c r="F193">
        <f t="shared" si="5"/>
        <v>2.9688418577307196E-3</v>
      </c>
      <c r="K193">
        <f t="shared" si="4"/>
        <v>86.608333333333334</v>
      </c>
    </row>
    <row r="194" spans="1:11" x14ac:dyDescent="0.25">
      <c r="A194" s="2">
        <v>42125</v>
      </c>
      <c r="B194" s="3">
        <v>13703.7</v>
      </c>
      <c r="C194" s="3">
        <v>1026</v>
      </c>
      <c r="D194" s="3">
        <v>7.5</v>
      </c>
      <c r="F194">
        <f t="shared" si="5"/>
        <v>4.0517569825035959E-3</v>
      </c>
      <c r="K194">
        <f t="shared" si="4"/>
        <v>85.5</v>
      </c>
    </row>
    <row r="195" spans="1:11" x14ac:dyDescent="0.25">
      <c r="A195" s="2">
        <v>42156</v>
      </c>
      <c r="B195" s="3">
        <v>13738.6</v>
      </c>
      <c r="C195" s="3">
        <v>1017.7</v>
      </c>
      <c r="D195" s="3">
        <v>7.4</v>
      </c>
      <c r="F195">
        <f t="shared" si="5"/>
        <v>2.5467574450694919E-3</v>
      </c>
      <c r="K195">
        <f t="shared" si="4"/>
        <v>84.808333333333337</v>
      </c>
    </row>
    <row r="196" spans="1:11" x14ac:dyDescent="0.25">
      <c r="A196" s="2">
        <v>42186</v>
      </c>
      <c r="B196" s="3">
        <v>13782.3</v>
      </c>
      <c r="C196" s="3">
        <v>1002.3</v>
      </c>
      <c r="D196" s="3">
        <v>7.3</v>
      </c>
      <c r="F196">
        <f t="shared" si="5"/>
        <v>3.1808190063034036E-3</v>
      </c>
      <c r="K196">
        <f t="shared" si="4"/>
        <v>83.524999999999991</v>
      </c>
    </row>
    <row r="197" spans="1:11" x14ac:dyDescent="0.25">
      <c r="A197" s="2">
        <v>42217</v>
      </c>
      <c r="B197" s="3">
        <v>13814.3</v>
      </c>
      <c r="C197" s="3">
        <v>1002.7</v>
      </c>
      <c r="D197" s="3">
        <v>7.3</v>
      </c>
      <c r="F197">
        <f t="shared" si="5"/>
        <v>2.3218185643905098E-3</v>
      </c>
      <c r="K197">
        <f t="shared" si="4"/>
        <v>83.558333333333337</v>
      </c>
    </row>
    <row r="198" spans="1:11" x14ac:dyDescent="0.25">
      <c r="A198" s="2">
        <v>42248</v>
      </c>
      <c r="B198" s="3">
        <v>13832.2</v>
      </c>
      <c r="C198" s="3">
        <v>1024.8</v>
      </c>
      <c r="D198" s="3">
        <v>7.4</v>
      </c>
      <c r="F198">
        <f t="shared" si="5"/>
        <v>1.2957587427522288E-3</v>
      </c>
      <c r="K198">
        <f t="shared" si="4"/>
        <v>85.399999999999991</v>
      </c>
    </row>
    <row r="199" spans="1:11" x14ac:dyDescent="0.25">
      <c r="A199" s="2">
        <v>42278</v>
      </c>
      <c r="B199" s="3">
        <v>13858.9</v>
      </c>
      <c r="C199" s="3">
        <v>1042.7</v>
      </c>
      <c r="D199" s="3">
        <v>7.5</v>
      </c>
      <c r="F199">
        <f t="shared" si="5"/>
        <v>1.9302786252366477E-3</v>
      </c>
      <c r="K199">
        <f t="shared" si="4"/>
        <v>86.891666666666666</v>
      </c>
    </row>
    <row r="200" spans="1:11" x14ac:dyDescent="0.25">
      <c r="A200" s="2">
        <v>42309</v>
      </c>
      <c r="B200" s="3">
        <v>13865.2</v>
      </c>
      <c r="C200" s="3">
        <v>1010.7</v>
      </c>
      <c r="D200" s="3">
        <v>7.3</v>
      </c>
      <c r="F200">
        <f t="shared" si="5"/>
        <v>4.5458153244504196E-4</v>
      </c>
      <c r="K200">
        <f t="shared" si="4"/>
        <v>84.225000000000009</v>
      </c>
    </row>
    <row r="201" spans="1:11" x14ac:dyDescent="0.25">
      <c r="A201" s="2">
        <v>42339</v>
      </c>
      <c r="B201" s="3">
        <v>13920.3</v>
      </c>
      <c r="C201" s="3">
        <v>1027.5999999999999</v>
      </c>
      <c r="D201" s="3">
        <v>7.4</v>
      </c>
      <c r="F201">
        <f t="shared" si="5"/>
        <v>3.9739780169054661E-3</v>
      </c>
      <c r="K201">
        <f t="shared" si="4"/>
        <v>85.633333333333326</v>
      </c>
    </row>
    <row r="202" spans="1:11" x14ac:dyDescent="0.25">
      <c r="A202" s="2">
        <v>42370</v>
      </c>
      <c r="B202" s="3">
        <v>13978.7</v>
      </c>
      <c r="C202" s="3">
        <v>1070.4000000000001</v>
      </c>
      <c r="D202" s="3">
        <v>7.7</v>
      </c>
      <c r="F202">
        <f t="shared" si="5"/>
        <v>4.1953118826463243E-3</v>
      </c>
      <c r="K202">
        <f t="shared" ref="K202:K265" si="6">C202/12</f>
        <v>89.2</v>
      </c>
    </row>
    <row r="203" spans="1:11" x14ac:dyDescent="0.25">
      <c r="A203" s="2">
        <v>42401</v>
      </c>
      <c r="B203" s="3">
        <v>13984.9</v>
      </c>
      <c r="C203" s="3">
        <v>1005.9</v>
      </c>
      <c r="D203" s="3">
        <v>7.2</v>
      </c>
      <c r="F203">
        <f t="shared" ref="F203:F266" si="7">B203/B202-1</f>
        <v>4.4353194503066184E-4</v>
      </c>
      <c r="K203">
        <f t="shared" si="6"/>
        <v>83.825000000000003</v>
      </c>
    </row>
    <row r="204" spans="1:11" x14ac:dyDescent="0.25">
      <c r="A204" s="2">
        <v>42430</v>
      </c>
      <c r="B204" s="3">
        <v>14018.4</v>
      </c>
      <c r="C204" s="3">
        <v>1062.2</v>
      </c>
      <c r="D204" s="3">
        <v>7.6</v>
      </c>
      <c r="F204">
        <f t="shared" si="7"/>
        <v>2.3954407968593827E-3</v>
      </c>
      <c r="K204">
        <f t="shared" si="6"/>
        <v>88.516666666666666</v>
      </c>
    </row>
    <row r="205" spans="1:11" x14ac:dyDescent="0.25">
      <c r="A205" s="2">
        <v>42461</v>
      </c>
      <c r="B205" s="3">
        <v>14038.5</v>
      </c>
      <c r="C205" s="3">
        <v>1005.1</v>
      </c>
      <c r="D205" s="3">
        <v>7.2</v>
      </c>
      <c r="F205">
        <f t="shared" si="7"/>
        <v>1.4338298236602487E-3</v>
      </c>
      <c r="K205">
        <f t="shared" si="6"/>
        <v>83.75833333333334</v>
      </c>
    </row>
    <row r="206" spans="1:11" x14ac:dyDescent="0.25">
      <c r="A206" s="2">
        <v>42491</v>
      </c>
      <c r="B206" s="3">
        <v>14052.1</v>
      </c>
      <c r="C206" s="3">
        <v>976.1</v>
      </c>
      <c r="D206" s="3">
        <v>6.9</v>
      </c>
      <c r="F206">
        <f t="shared" si="7"/>
        <v>9.6876446913851666E-4</v>
      </c>
      <c r="K206">
        <f t="shared" si="6"/>
        <v>81.341666666666669</v>
      </c>
    </row>
    <row r="207" spans="1:11" x14ac:dyDescent="0.25">
      <c r="A207" s="2">
        <v>42522</v>
      </c>
      <c r="B207" s="3">
        <v>14085.5</v>
      </c>
      <c r="C207" s="3">
        <v>927.7</v>
      </c>
      <c r="D207" s="3">
        <v>6.6</v>
      </c>
      <c r="F207">
        <f t="shared" si="7"/>
        <v>2.3768689377388075E-3</v>
      </c>
      <c r="K207">
        <f t="shared" si="6"/>
        <v>77.308333333333337</v>
      </c>
    </row>
    <row r="208" spans="1:11" x14ac:dyDescent="0.25">
      <c r="A208" s="2">
        <v>42552</v>
      </c>
      <c r="B208" s="3">
        <v>14138.9</v>
      </c>
      <c r="C208" s="3">
        <v>958.1</v>
      </c>
      <c r="D208" s="3">
        <v>6.8</v>
      </c>
      <c r="F208">
        <f t="shared" si="7"/>
        <v>3.791132725142754E-3</v>
      </c>
      <c r="K208">
        <f t="shared" si="6"/>
        <v>79.841666666666669</v>
      </c>
    </row>
    <row r="209" spans="1:11" x14ac:dyDescent="0.25">
      <c r="A209" s="2">
        <v>42583</v>
      </c>
      <c r="B209" s="3">
        <v>14172.3</v>
      </c>
      <c r="C209" s="3">
        <v>962.8</v>
      </c>
      <c r="D209" s="3">
        <v>6.8</v>
      </c>
      <c r="F209">
        <f t="shared" si="7"/>
        <v>2.3622771219826699E-3</v>
      </c>
      <c r="K209">
        <f t="shared" si="6"/>
        <v>80.233333333333334</v>
      </c>
    </row>
    <row r="210" spans="1:11" x14ac:dyDescent="0.25">
      <c r="A210" s="2">
        <v>42614</v>
      </c>
      <c r="B210" s="3">
        <v>14227.7</v>
      </c>
      <c r="C210" s="3">
        <v>962.8</v>
      </c>
      <c r="D210" s="3">
        <v>6.8</v>
      </c>
      <c r="F210">
        <f t="shared" si="7"/>
        <v>3.9090338194931462E-3</v>
      </c>
      <c r="K210">
        <f t="shared" si="6"/>
        <v>80.233333333333334</v>
      </c>
    </row>
    <row r="211" spans="1:11" x14ac:dyDescent="0.25">
      <c r="A211" s="2">
        <v>42644</v>
      </c>
      <c r="B211" s="3">
        <v>14279.4</v>
      </c>
      <c r="C211" s="3">
        <v>987.9</v>
      </c>
      <c r="D211" s="3">
        <v>6.9</v>
      </c>
      <c r="F211">
        <f t="shared" si="7"/>
        <v>3.6337566859012682E-3</v>
      </c>
      <c r="K211">
        <f t="shared" si="6"/>
        <v>82.325000000000003</v>
      </c>
    </row>
    <row r="212" spans="1:11" x14ac:dyDescent="0.25">
      <c r="A212" s="2">
        <v>42675</v>
      </c>
      <c r="B212" s="3">
        <v>14316.3</v>
      </c>
      <c r="C212" s="3">
        <v>996.5</v>
      </c>
      <c r="D212" s="3">
        <v>7</v>
      </c>
      <c r="F212">
        <f t="shared" si="7"/>
        <v>2.5841421908483486E-3</v>
      </c>
      <c r="K212">
        <f t="shared" si="6"/>
        <v>83.041666666666671</v>
      </c>
    </row>
    <row r="213" spans="1:11" x14ac:dyDescent="0.25">
      <c r="A213" s="2">
        <v>42705</v>
      </c>
      <c r="B213" s="3">
        <v>14371.3</v>
      </c>
      <c r="C213" s="3">
        <v>938.5</v>
      </c>
      <c r="D213" s="3">
        <v>6.5</v>
      </c>
      <c r="F213">
        <f t="shared" si="7"/>
        <v>3.8417747602383923E-3</v>
      </c>
      <c r="K213">
        <f t="shared" si="6"/>
        <v>78.208333333333329</v>
      </c>
    </row>
    <row r="214" spans="1:11" x14ac:dyDescent="0.25">
      <c r="A214" s="2">
        <v>42736</v>
      </c>
      <c r="B214" s="3">
        <v>14485</v>
      </c>
      <c r="C214" s="3">
        <v>1000.4</v>
      </c>
      <c r="D214" s="3">
        <v>6.9</v>
      </c>
      <c r="F214">
        <f t="shared" si="7"/>
        <v>7.9116015948452745E-3</v>
      </c>
      <c r="K214">
        <f t="shared" si="6"/>
        <v>83.36666666666666</v>
      </c>
    </row>
    <row r="215" spans="1:11" x14ac:dyDescent="0.25">
      <c r="A215" s="2">
        <v>42767</v>
      </c>
      <c r="B215" s="3">
        <v>14550.6</v>
      </c>
      <c r="C215" s="3">
        <v>1046.9000000000001</v>
      </c>
      <c r="D215" s="3">
        <v>7.2</v>
      </c>
      <c r="F215">
        <f t="shared" si="7"/>
        <v>4.5288229202624652E-3</v>
      </c>
      <c r="K215">
        <f t="shared" si="6"/>
        <v>87.241666666666674</v>
      </c>
    </row>
    <row r="216" spans="1:11" x14ac:dyDescent="0.25">
      <c r="A216" s="2">
        <v>42795</v>
      </c>
      <c r="B216" s="3">
        <v>14605.4</v>
      </c>
      <c r="C216" s="3">
        <v>1048.5</v>
      </c>
      <c r="D216" s="3">
        <v>7.2</v>
      </c>
      <c r="F216">
        <f t="shared" si="7"/>
        <v>3.7661677181697328E-3</v>
      </c>
      <c r="K216">
        <f t="shared" si="6"/>
        <v>87.375</v>
      </c>
    </row>
    <row r="217" spans="1:11" x14ac:dyDescent="0.25">
      <c r="A217" s="2">
        <v>42826</v>
      </c>
      <c r="B217" s="3">
        <v>14664</v>
      </c>
      <c r="C217" s="3">
        <v>1060.2</v>
      </c>
      <c r="D217" s="3">
        <v>7.2</v>
      </c>
      <c r="F217">
        <f t="shared" si="7"/>
        <v>4.0122146603311926E-3</v>
      </c>
      <c r="K217">
        <f t="shared" si="6"/>
        <v>88.350000000000009</v>
      </c>
    </row>
    <row r="218" spans="1:11" x14ac:dyDescent="0.25">
      <c r="A218" s="2">
        <v>42856</v>
      </c>
      <c r="B218" s="3">
        <v>14758.2</v>
      </c>
      <c r="C218" s="3">
        <v>1147.5999999999999</v>
      </c>
      <c r="D218" s="3">
        <v>7.8</v>
      </c>
      <c r="F218">
        <f t="shared" si="7"/>
        <v>6.4238952536825877E-3</v>
      </c>
      <c r="K218">
        <f t="shared" si="6"/>
        <v>95.633333333333326</v>
      </c>
    </row>
    <row r="219" spans="1:11" x14ac:dyDescent="0.25">
      <c r="A219" s="2">
        <v>42887</v>
      </c>
      <c r="B219" s="3">
        <v>14775.3</v>
      </c>
      <c r="C219" s="3">
        <v>1108</v>
      </c>
      <c r="D219" s="3">
        <v>7.5</v>
      </c>
      <c r="F219">
        <f t="shared" si="7"/>
        <v>1.1586778875471992E-3</v>
      </c>
      <c r="K219">
        <f t="shared" si="6"/>
        <v>92.333333333333329</v>
      </c>
    </row>
    <row r="220" spans="1:11" x14ac:dyDescent="0.25">
      <c r="A220" s="2">
        <v>42917</v>
      </c>
      <c r="B220" s="3">
        <v>14817.4</v>
      </c>
      <c r="C220" s="3">
        <v>1127.0999999999999</v>
      </c>
      <c r="D220" s="3">
        <v>7.6</v>
      </c>
      <c r="F220">
        <f t="shared" si="7"/>
        <v>2.8493499285970891E-3</v>
      </c>
      <c r="K220">
        <f t="shared" si="6"/>
        <v>93.924999999999997</v>
      </c>
    </row>
    <row r="221" spans="1:11" x14ac:dyDescent="0.25">
      <c r="A221" s="2">
        <v>42948</v>
      </c>
      <c r="B221" s="3">
        <v>14866.3</v>
      </c>
      <c r="C221" s="3">
        <v>1134.0999999999999</v>
      </c>
      <c r="D221" s="3">
        <v>7.6</v>
      </c>
      <c r="F221">
        <f t="shared" si="7"/>
        <v>3.3001741196161394E-3</v>
      </c>
      <c r="K221">
        <f t="shared" si="6"/>
        <v>94.508333333333326</v>
      </c>
    </row>
    <row r="222" spans="1:11" x14ac:dyDescent="0.25">
      <c r="A222" s="2">
        <v>42979</v>
      </c>
      <c r="B222" s="3">
        <v>14945</v>
      </c>
      <c r="C222" s="3">
        <v>1091.8</v>
      </c>
      <c r="D222" s="3">
        <v>7.3</v>
      </c>
      <c r="F222">
        <f t="shared" si="7"/>
        <v>5.2938525389640834E-3</v>
      </c>
      <c r="K222">
        <f t="shared" si="6"/>
        <v>90.983333333333334</v>
      </c>
    </row>
    <row r="223" spans="1:11" x14ac:dyDescent="0.25">
      <c r="A223" s="2">
        <v>43009</v>
      </c>
      <c r="B223" s="3">
        <v>15003.1</v>
      </c>
      <c r="C223" s="3">
        <v>1113</v>
      </c>
      <c r="D223" s="3">
        <v>7.4</v>
      </c>
      <c r="F223">
        <f t="shared" si="7"/>
        <v>3.8875878220141491E-3</v>
      </c>
      <c r="K223">
        <f t="shared" si="6"/>
        <v>92.75</v>
      </c>
    </row>
    <row r="224" spans="1:11" x14ac:dyDescent="0.25">
      <c r="A224" s="2">
        <v>43040</v>
      </c>
      <c r="B224" s="3">
        <v>15046.3</v>
      </c>
      <c r="C224" s="3">
        <v>1049.9000000000001</v>
      </c>
      <c r="D224" s="3">
        <v>7</v>
      </c>
      <c r="F224">
        <f t="shared" si="7"/>
        <v>2.8794049229825536E-3</v>
      </c>
      <c r="K224">
        <f t="shared" si="6"/>
        <v>87.491666666666674</v>
      </c>
    </row>
    <row r="225" spans="1:11" x14ac:dyDescent="0.25">
      <c r="A225" s="2">
        <v>43070</v>
      </c>
      <c r="B225" s="3">
        <v>15098</v>
      </c>
      <c r="C225" s="3">
        <v>989.3</v>
      </c>
      <c r="D225" s="3">
        <v>6.6</v>
      </c>
      <c r="F225">
        <f t="shared" si="7"/>
        <v>3.4360606926620019E-3</v>
      </c>
      <c r="K225">
        <f t="shared" si="6"/>
        <v>82.441666666666663</v>
      </c>
    </row>
    <row r="226" spans="1:11" x14ac:dyDescent="0.25">
      <c r="A226" s="2">
        <v>43101</v>
      </c>
      <c r="B226" s="3">
        <v>15255.8</v>
      </c>
      <c r="C226" s="3">
        <v>1127.7</v>
      </c>
      <c r="D226" s="3">
        <v>7.4</v>
      </c>
      <c r="F226">
        <f t="shared" si="7"/>
        <v>1.0451715459001143E-2</v>
      </c>
      <c r="K226">
        <f t="shared" si="6"/>
        <v>93.975000000000009</v>
      </c>
    </row>
    <row r="227" spans="1:11" x14ac:dyDescent="0.25">
      <c r="A227" s="2">
        <v>43132</v>
      </c>
      <c r="B227" s="3">
        <v>15328.8</v>
      </c>
      <c r="C227" s="3">
        <v>1162.4000000000001</v>
      </c>
      <c r="D227" s="3">
        <v>7.6</v>
      </c>
      <c r="F227">
        <f t="shared" si="7"/>
        <v>4.7850653521939179E-3</v>
      </c>
      <c r="K227">
        <f t="shared" si="6"/>
        <v>96.866666666666674</v>
      </c>
    </row>
    <row r="228" spans="1:11" x14ac:dyDescent="0.25">
      <c r="A228" s="2">
        <v>43160</v>
      </c>
      <c r="B228" s="3">
        <v>15404.8</v>
      </c>
      <c r="C228" s="3">
        <v>1170</v>
      </c>
      <c r="D228" s="3">
        <v>7.6</v>
      </c>
      <c r="F228">
        <f t="shared" si="7"/>
        <v>4.9579875789362848E-3</v>
      </c>
      <c r="K228">
        <f t="shared" si="6"/>
        <v>97.5</v>
      </c>
    </row>
    <row r="229" spans="1:11" x14ac:dyDescent="0.25">
      <c r="A229" s="2">
        <v>43191</v>
      </c>
      <c r="B229" s="3">
        <v>15476.3</v>
      </c>
      <c r="C229" s="3">
        <v>1152.3</v>
      </c>
      <c r="D229" s="3">
        <v>7.4</v>
      </c>
      <c r="F229">
        <f t="shared" si="7"/>
        <v>4.6414104694640912E-3</v>
      </c>
      <c r="K229">
        <f t="shared" si="6"/>
        <v>96.024999999999991</v>
      </c>
    </row>
    <row r="230" spans="1:11" x14ac:dyDescent="0.25">
      <c r="A230" s="2">
        <v>43221</v>
      </c>
      <c r="B230" s="3">
        <v>15551.5</v>
      </c>
      <c r="C230" s="3">
        <v>1160.9000000000001</v>
      </c>
      <c r="D230" s="3">
        <v>7.5</v>
      </c>
      <c r="F230">
        <f t="shared" si="7"/>
        <v>4.8590425360066636E-3</v>
      </c>
      <c r="K230">
        <f t="shared" si="6"/>
        <v>96.741666666666674</v>
      </c>
    </row>
    <row r="231" spans="1:11" x14ac:dyDescent="0.25">
      <c r="A231" s="2">
        <v>43252</v>
      </c>
      <c r="B231" s="3">
        <v>15618.1</v>
      </c>
      <c r="C231" s="3">
        <v>1181.7</v>
      </c>
      <c r="D231" s="3">
        <v>7.6</v>
      </c>
      <c r="F231">
        <f t="shared" si="7"/>
        <v>4.2825450921133434E-3</v>
      </c>
      <c r="K231">
        <f t="shared" si="6"/>
        <v>98.475000000000009</v>
      </c>
    </row>
    <row r="232" spans="1:11" x14ac:dyDescent="0.25">
      <c r="A232" s="2">
        <v>43282</v>
      </c>
      <c r="B232" s="3">
        <v>15685.5</v>
      </c>
      <c r="C232" s="3">
        <v>1192.8</v>
      </c>
      <c r="D232" s="3">
        <v>7.6</v>
      </c>
      <c r="F232">
        <f t="shared" si="7"/>
        <v>4.3155057273291941E-3</v>
      </c>
      <c r="K232">
        <f t="shared" si="6"/>
        <v>99.399999999999991</v>
      </c>
    </row>
    <row r="233" spans="1:11" x14ac:dyDescent="0.25">
      <c r="A233" s="2">
        <v>43313</v>
      </c>
      <c r="B233" s="3">
        <v>15741.1</v>
      </c>
      <c r="C233" s="3">
        <v>1192.5</v>
      </c>
      <c r="D233" s="3">
        <v>7.6</v>
      </c>
      <c r="F233">
        <f t="shared" si="7"/>
        <v>3.5446750183290021E-3</v>
      </c>
      <c r="K233">
        <f t="shared" si="6"/>
        <v>99.375</v>
      </c>
    </row>
    <row r="234" spans="1:11" x14ac:dyDescent="0.25">
      <c r="A234" s="2">
        <v>43344</v>
      </c>
      <c r="B234" s="3">
        <v>15762.6</v>
      </c>
      <c r="C234" s="3">
        <v>1195.7</v>
      </c>
      <c r="D234" s="3">
        <v>7.6</v>
      </c>
      <c r="F234">
        <f t="shared" si="7"/>
        <v>1.3658511793965822E-3</v>
      </c>
      <c r="K234">
        <f t="shared" si="6"/>
        <v>99.641666666666666</v>
      </c>
    </row>
    <row r="235" spans="1:11" x14ac:dyDescent="0.25">
      <c r="A235" s="2">
        <v>43374</v>
      </c>
      <c r="B235" s="3">
        <v>15826.9</v>
      </c>
      <c r="C235" s="3">
        <v>1169.4000000000001</v>
      </c>
      <c r="D235" s="3">
        <v>7.4</v>
      </c>
      <c r="F235">
        <f t="shared" si="7"/>
        <v>4.0792762615304845E-3</v>
      </c>
      <c r="K235">
        <f t="shared" si="6"/>
        <v>97.45</v>
      </c>
    </row>
    <row r="236" spans="1:11" x14ac:dyDescent="0.25">
      <c r="A236" s="2">
        <v>43405</v>
      </c>
      <c r="B236" s="3">
        <v>15862.8</v>
      </c>
      <c r="C236" s="3">
        <v>1135.5</v>
      </c>
      <c r="D236" s="3">
        <v>7.2</v>
      </c>
      <c r="F236">
        <f t="shared" si="7"/>
        <v>2.2682900631203484E-3</v>
      </c>
      <c r="K236">
        <f t="shared" si="6"/>
        <v>94.625</v>
      </c>
    </row>
    <row r="237" spans="1:11" x14ac:dyDescent="0.25">
      <c r="A237" s="2">
        <v>43435</v>
      </c>
      <c r="B237" s="3">
        <v>16042.2</v>
      </c>
      <c r="C237" s="3">
        <v>1450.5</v>
      </c>
      <c r="D237" s="3">
        <v>9</v>
      </c>
      <c r="F237">
        <f t="shared" si="7"/>
        <v>1.1309478780543225E-2</v>
      </c>
      <c r="K237">
        <f t="shared" si="6"/>
        <v>120.875</v>
      </c>
    </row>
    <row r="238" spans="1:11" x14ac:dyDescent="0.25">
      <c r="A238" s="2">
        <v>43466</v>
      </c>
      <c r="B238" s="3">
        <v>16027.8</v>
      </c>
      <c r="C238" s="3">
        <v>1386.6</v>
      </c>
      <c r="D238" s="3">
        <v>8.6999999999999993</v>
      </c>
      <c r="F238">
        <f t="shared" si="7"/>
        <v>-8.9763249429641867E-4</v>
      </c>
      <c r="K238">
        <f t="shared" si="6"/>
        <v>115.55</v>
      </c>
    </row>
    <row r="239" spans="1:11" x14ac:dyDescent="0.25">
      <c r="A239" s="2">
        <v>43497</v>
      </c>
      <c r="B239" s="3">
        <v>16073.8</v>
      </c>
      <c r="C239" s="3">
        <v>1419.1</v>
      </c>
      <c r="D239" s="3">
        <v>8.8000000000000007</v>
      </c>
      <c r="F239">
        <f t="shared" si="7"/>
        <v>2.8700133518011484E-3</v>
      </c>
      <c r="K239">
        <f t="shared" si="6"/>
        <v>118.25833333333333</v>
      </c>
    </row>
    <row r="240" spans="1:11" x14ac:dyDescent="0.25">
      <c r="A240" s="2">
        <v>43525</v>
      </c>
      <c r="B240" s="3">
        <v>16107.1</v>
      </c>
      <c r="C240" s="3">
        <v>1324.4</v>
      </c>
      <c r="D240" s="3">
        <v>8.1999999999999993</v>
      </c>
      <c r="F240">
        <f t="shared" si="7"/>
        <v>2.071694309995209E-3</v>
      </c>
      <c r="K240">
        <f t="shared" si="6"/>
        <v>110.36666666666667</v>
      </c>
    </row>
    <row r="241" spans="1:13" x14ac:dyDescent="0.25">
      <c r="A241" s="2">
        <v>43556</v>
      </c>
      <c r="B241" s="3">
        <v>16110.1</v>
      </c>
      <c r="C241" s="3">
        <v>1233.3</v>
      </c>
      <c r="D241" s="3">
        <v>7.7</v>
      </c>
      <c r="F241">
        <f t="shared" si="7"/>
        <v>1.86253267192793E-4</v>
      </c>
      <c r="K241">
        <f t="shared" si="6"/>
        <v>102.77499999999999</v>
      </c>
    </row>
    <row r="242" spans="1:13" x14ac:dyDescent="0.25">
      <c r="A242" s="2">
        <v>43586</v>
      </c>
      <c r="B242" s="3">
        <v>16115.1</v>
      </c>
      <c r="C242" s="3">
        <v>1190.7</v>
      </c>
      <c r="D242" s="3">
        <v>7.4</v>
      </c>
      <c r="F242">
        <f t="shared" si="7"/>
        <v>3.1036430562192407E-4</v>
      </c>
      <c r="K242">
        <f t="shared" si="6"/>
        <v>99.225000000000009</v>
      </c>
    </row>
    <row r="243" spans="1:13" x14ac:dyDescent="0.25">
      <c r="A243" s="2">
        <v>43617</v>
      </c>
      <c r="B243" s="3">
        <v>16142.7</v>
      </c>
      <c r="C243" s="3">
        <v>1159</v>
      </c>
      <c r="D243" s="3">
        <v>7.2</v>
      </c>
      <c r="F243">
        <f t="shared" si="7"/>
        <v>1.7126794124764366E-3</v>
      </c>
      <c r="K243">
        <f t="shared" si="6"/>
        <v>96.583333333333329</v>
      </c>
    </row>
    <row r="244" spans="1:13" x14ac:dyDescent="0.25">
      <c r="A244" s="2">
        <v>43647</v>
      </c>
      <c r="B244" s="3">
        <v>16184.4</v>
      </c>
      <c r="C244" s="3">
        <v>1138</v>
      </c>
      <c r="D244" s="3">
        <v>7</v>
      </c>
      <c r="F244">
        <f t="shared" si="7"/>
        <v>2.5832109870096431E-3</v>
      </c>
      <c r="K244">
        <f t="shared" si="6"/>
        <v>94.833333333333329</v>
      </c>
    </row>
    <row r="245" spans="1:13" x14ac:dyDescent="0.25">
      <c r="A245" s="2">
        <v>43678</v>
      </c>
      <c r="B245" s="3">
        <v>16274.6</v>
      </c>
      <c r="C245" s="3">
        <v>1179</v>
      </c>
      <c r="D245" s="3">
        <v>7.2</v>
      </c>
      <c r="F245">
        <f t="shared" si="7"/>
        <v>5.5732680853166627E-3</v>
      </c>
      <c r="K245">
        <f t="shared" si="6"/>
        <v>98.25</v>
      </c>
    </row>
    <row r="246" spans="1:13" x14ac:dyDescent="0.25">
      <c r="A246" s="2">
        <v>43709</v>
      </c>
      <c r="B246" s="3">
        <v>16319.7</v>
      </c>
      <c r="C246" s="3">
        <v>1198.0999999999999</v>
      </c>
      <c r="D246" s="3">
        <v>7.3</v>
      </c>
      <c r="F246">
        <f t="shared" si="7"/>
        <v>2.7711894608777321E-3</v>
      </c>
      <c r="K246">
        <f t="shared" si="6"/>
        <v>99.841666666666654</v>
      </c>
    </row>
    <row r="247" spans="1:13" x14ac:dyDescent="0.25">
      <c r="A247" s="2">
        <v>43739</v>
      </c>
      <c r="B247" s="3">
        <v>16373.6</v>
      </c>
      <c r="C247" s="3">
        <v>1203.5999999999999</v>
      </c>
      <c r="D247" s="3">
        <v>7.4</v>
      </c>
      <c r="F247">
        <f t="shared" si="7"/>
        <v>3.3027567908723299E-3</v>
      </c>
      <c r="K247">
        <f t="shared" si="6"/>
        <v>100.3</v>
      </c>
    </row>
    <row r="248" spans="1:13" x14ac:dyDescent="0.25">
      <c r="A248" s="2">
        <v>43770</v>
      </c>
      <c r="B248" s="3">
        <v>16457.900000000001</v>
      </c>
      <c r="C248" s="3">
        <v>1227.8</v>
      </c>
      <c r="D248" s="3">
        <v>7.5</v>
      </c>
      <c r="F248">
        <f t="shared" si="7"/>
        <v>5.1485317828701138E-3</v>
      </c>
      <c r="K248">
        <f t="shared" si="6"/>
        <v>102.31666666666666</v>
      </c>
    </row>
    <row r="249" spans="1:13" x14ac:dyDescent="0.25">
      <c r="A249" s="2">
        <v>43800</v>
      </c>
      <c r="B249" s="3">
        <v>16444.3</v>
      </c>
      <c r="C249" s="3">
        <v>1193.8</v>
      </c>
      <c r="D249" s="3">
        <v>7.3</v>
      </c>
      <c r="F249">
        <f t="shared" si="7"/>
        <v>-8.2635087101046167E-4</v>
      </c>
      <c r="H249" s="3">
        <f>B249</f>
        <v>16444.3</v>
      </c>
      <c r="K249">
        <f t="shared" si="6"/>
        <v>99.483333333333334</v>
      </c>
    </row>
    <row r="250" spans="1:13" x14ac:dyDescent="0.25">
      <c r="A250" s="2">
        <v>43831</v>
      </c>
      <c r="B250" s="3">
        <v>16622.599999999999</v>
      </c>
      <c r="C250" s="3">
        <v>1293.8</v>
      </c>
      <c r="D250" s="3">
        <v>7.8</v>
      </c>
      <c r="F250">
        <f t="shared" si="7"/>
        <v>1.0842662807173165E-2</v>
      </c>
      <c r="H250">
        <f>H249*(1+$F$270)</f>
        <v>16502.252345153422</v>
      </c>
      <c r="I250">
        <f>H250*$D$270/100</f>
        <v>1185.5493122297305</v>
      </c>
      <c r="K250">
        <f t="shared" si="6"/>
        <v>107.81666666666666</v>
      </c>
      <c r="L250">
        <f>I250/12</f>
        <v>98.795776019144213</v>
      </c>
      <c r="M250">
        <f>K250-L250</f>
        <v>9.0208906475224495</v>
      </c>
    </row>
    <row r="251" spans="1:13" x14ac:dyDescent="0.25">
      <c r="A251" s="2">
        <v>43862</v>
      </c>
      <c r="B251" s="3">
        <v>16734.8</v>
      </c>
      <c r="C251" s="3">
        <v>1392.4</v>
      </c>
      <c r="D251" s="3">
        <v>8.3000000000000007</v>
      </c>
      <c r="F251">
        <f t="shared" si="7"/>
        <v>6.7498465943955921E-3</v>
      </c>
      <c r="H251">
        <f t="shared" ref="H251:H267" si="8">H250*(1+$F$270)</f>
        <v>16560.408923646588</v>
      </c>
      <c r="I251">
        <f t="shared" ref="I251:I267" si="9">H251*$D$270/100</f>
        <v>1189.7273777563105</v>
      </c>
      <c r="K251">
        <f t="shared" si="6"/>
        <v>116.03333333333335</v>
      </c>
      <c r="L251">
        <f t="shared" ref="L251:L267" si="10">I251/12</f>
        <v>99.143948146359207</v>
      </c>
      <c r="M251">
        <f t="shared" ref="M251:M267" si="11">K251-L251</f>
        <v>16.889385186974138</v>
      </c>
    </row>
    <row r="252" spans="1:13" x14ac:dyDescent="0.25">
      <c r="A252" s="2">
        <v>43891</v>
      </c>
      <c r="B252" s="3">
        <v>16444.3</v>
      </c>
      <c r="C252" s="3">
        <v>2147.9</v>
      </c>
      <c r="D252" s="3">
        <v>13.1</v>
      </c>
      <c r="F252">
        <f t="shared" si="7"/>
        <v>-1.7359036259770089E-2</v>
      </c>
      <c r="H252">
        <f t="shared" si="8"/>
        <v>16618.770455230479</v>
      </c>
      <c r="I252">
        <f t="shared" si="9"/>
        <v>1193.9201674545166</v>
      </c>
      <c r="K252">
        <f t="shared" si="6"/>
        <v>178.99166666666667</v>
      </c>
      <c r="L252">
        <f t="shared" si="10"/>
        <v>99.493347287876375</v>
      </c>
      <c r="M252">
        <f t="shared" si="11"/>
        <v>79.498319378790299</v>
      </c>
    </row>
    <row r="253" spans="1:13" x14ac:dyDescent="0.25">
      <c r="A253" s="2">
        <v>43922</v>
      </c>
      <c r="B253" s="3">
        <v>18919.400000000001</v>
      </c>
      <c r="C253" s="3">
        <v>6392.5</v>
      </c>
      <c r="D253" s="3">
        <v>33.799999999999997</v>
      </c>
      <c r="F253">
        <f t="shared" si="7"/>
        <v>0.15051415992167505</v>
      </c>
      <c r="H253">
        <f t="shared" si="8"/>
        <v>16677.337662192585</v>
      </c>
      <c r="I253">
        <f t="shared" si="9"/>
        <v>1198.1277332146858</v>
      </c>
      <c r="K253">
        <f t="shared" si="6"/>
        <v>532.70833333333337</v>
      </c>
      <c r="L253">
        <f t="shared" si="10"/>
        <v>99.843977767890479</v>
      </c>
      <c r="M253">
        <f t="shared" si="11"/>
        <v>432.86435556544291</v>
      </c>
    </row>
    <row r="254" spans="1:13" x14ac:dyDescent="0.25">
      <c r="A254" s="2">
        <v>43952</v>
      </c>
      <c r="B254" s="3">
        <v>18024</v>
      </c>
      <c r="C254" s="3">
        <v>4478.1000000000004</v>
      </c>
      <c r="D254" s="3">
        <v>24.8</v>
      </c>
      <c r="F254">
        <f t="shared" si="7"/>
        <v>-4.7327082254194131E-2</v>
      </c>
      <c r="H254">
        <f t="shared" si="8"/>
        <v>16736.111269365865</v>
      </c>
      <c r="I254">
        <f t="shared" si="9"/>
        <v>1202.3501271100263</v>
      </c>
      <c r="K254">
        <f t="shared" si="6"/>
        <v>373.17500000000001</v>
      </c>
      <c r="L254">
        <f t="shared" si="10"/>
        <v>100.19584392583552</v>
      </c>
      <c r="M254">
        <f t="shared" si="11"/>
        <v>272.97915607416451</v>
      </c>
    </row>
    <row r="255" spans="1:13" x14ac:dyDescent="0.25">
      <c r="A255" s="2">
        <v>43983</v>
      </c>
      <c r="B255" s="3">
        <v>17805.599999999999</v>
      </c>
      <c r="C255" s="3">
        <v>3445.3</v>
      </c>
      <c r="D255" s="3">
        <v>19.3</v>
      </c>
      <c r="F255">
        <f t="shared" si="7"/>
        <v>-1.2117177097203835E-2</v>
      </c>
      <c r="H255">
        <f t="shared" si="8"/>
        <v>16795.092004137692</v>
      </c>
      <c r="I255">
        <f t="shared" si="9"/>
        <v>1206.5874013972589</v>
      </c>
      <c r="K255">
        <f t="shared" si="6"/>
        <v>287.10833333333335</v>
      </c>
      <c r="L255">
        <f t="shared" si="10"/>
        <v>100.54895011643823</v>
      </c>
      <c r="M255">
        <f t="shared" si="11"/>
        <v>186.55938321689513</v>
      </c>
    </row>
    <row r="256" spans="1:13" x14ac:dyDescent="0.25">
      <c r="A256" s="2">
        <v>44013</v>
      </c>
      <c r="B256" s="3">
        <v>17960.599999999999</v>
      </c>
      <c r="C256" s="3">
        <v>3359.4</v>
      </c>
      <c r="D256" s="3">
        <v>18.7</v>
      </c>
      <c r="F256">
        <f t="shared" si="7"/>
        <v>8.7051264770634518E-3</v>
      </c>
      <c r="H256">
        <f t="shared" si="8"/>
        <v>16854.280596458877</v>
      </c>
      <c r="I256">
        <f t="shared" si="9"/>
        <v>1210.8396085172667</v>
      </c>
      <c r="K256">
        <f t="shared" si="6"/>
        <v>279.95</v>
      </c>
      <c r="L256">
        <f t="shared" si="10"/>
        <v>100.90330070977222</v>
      </c>
      <c r="M256">
        <f t="shared" si="11"/>
        <v>179.04669929022776</v>
      </c>
    </row>
    <row r="257" spans="1:13" x14ac:dyDescent="0.25">
      <c r="A257" s="2">
        <v>44044</v>
      </c>
      <c r="B257" s="3">
        <v>17349.599999999999</v>
      </c>
      <c r="C257" s="3">
        <v>2598.4</v>
      </c>
      <c r="D257" s="3">
        <v>15</v>
      </c>
      <c r="F257">
        <f t="shared" si="7"/>
        <v>-3.4018908054296637E-2</v>
      </c>
      <c r="H257">
        <f t="shared" si="8"/>
        <v>16913.677778852692</v>
      </c>
      <c r="I257">
        <f t="shared" si="9"/>
        <v>1215.1068010957424</v>
      </c>
      <c r="K257">
        <f t="shared" si="6"/>
        <v>216.53333333333333</v>
      </c>
      <c r="L257">
        <f t="shared" si="10"/>
        <v>101.25890009131187</v>
      </c>
      <c r="M257">
        <f t="shared" si="11"/>
        <v>115.27443324202146</v>
      </c>
    </row>
    <row r="258" spans="1:13" x14ac:dyDescent="0.25">
      <c r="A258" s="2">
        <v>44075</v>
      </c>
      <c r="B258" s="3">
        <v>17476.8</v>
      </c>
      <c r="C258" s="3">
        <v>2506.1999999999998</v>
      </c>
      <c r="D258" s="3">
        <v>14.3</v>
      </c>
      <c r="F258">
        <f t="shared" si="7"/>
        <v>7.3315811315535218E-3</v>
      </c>
      <c r="H258">
        <f t="shared" si="8"/>
        <v>16973.284286423939</v>
      </c>
      <c r="I258">
        <f t="shared" si="9"/>
        <v>1219.3890319438401</v>
      </c>
      <c r="K258">
        <f t="shared" si="6"/>
        <v>208.85</v>
      </c>
      <c r="L258">
        <f t="shared" si="10"/>
        <v>101.61575266198668</v>
      </c>
      <c r="M258">
        <f t="shared" si="11"/>
        <v>107.23424733801332</v>
      </c>
    </row>
    <row r="259" spans="1:13" x14ac:dyDescent="0.25">
      <c r="A259" s="2">
        <v>44105</v>
      </c>
      <c r="B259" s="3">
        <v>17398.900000000001</v>
      </c>
      <c r="C259" s="3">
        <v>2370.9</v>
      </c>
      <c r="D259" s="3">
        <v>13.6</v>
      </c>
      <c r="F259">
        <f t="shared" si="7"/>
        <v>-4.4573377277303816E-3</v>
      </c>
      <c r="H259">
        <f t="shared" si="8"/>
        <v>17033.100856868045</v>
      </c>
      <c r="I259">
        <f t="shared" si="9"/>
        <v>1223.6863540588286</v>
      </c>
      <c r="K259">
        <f t="shared" si="6"/>
        <v>197.57500000000002</v>
      </c>
      <c r="L259">
        <f t="shared" si="10"/>
        <v>101.97386283823572</v>
      </c>
      <c r="M259">
        <f t="shared" si="11"/>
        <v>95.601137161764299</v>
      </c>
    </row>
    <row r="260" spans="1:13" x14ac:dyDescent="0.25">
      <c r="A260" s="2">
        <v>44136</v>
      </c>
      <c r="B260" s="3">
        <v>17175.599999999999</v>
      </c>
      <c r="C260" s="3">
        <v>2239.3000000000002</v>
      </c>
      <c r="D260" s="3">
        <v>13</v>
      </c>
      <c r="F260">
        <f t="shared" si="7"/>
        <v>-1.2834144687308036E-2</v>
      </c>
      <c r="H260">
        <f t="shared" si="8"/>
        <v>17093.128230480193</v>
      </c>
      <c r="I260">
        <f t="shared" si="9"/>
        <v>1227.9988206247481</v>
      </c>
      <c r="K260">
        <f t="shared" si="6"/>
        <v>186.60833333333335</v>
      </c>
      <c r="L260">
        <f t="shared" si="10"/>
        <v>102.33323505206234</v>
      </c>
      <c r="M260">
        <f t="shared" si="11"/>
        <v>84.275098281271013</v>
      </c>
    </row>
    <row r="261" spans="1:13" x14ac:dyDescent="0.25">
      <c r="A261" s="2">
        <v>44166</v>
      </c>
      <c r="B261" s="3">
        <v>17272.2</v>
      </c>
      <c r="C261" s="3">
        <v>2426.1999999999998</v>
      </c>
      <c r="D261" s="3">
        <v>14</v>
      </c>
      <c r="F261">
        <f t="shared" si="7"/>
        <v>5.6242576678544598E-3</v>
      </c>
      <c r="H261">
        <f t="shared" si="8"/>
        <v>17153.367150164489</v>
      </c>
      <c r="I261">
        <f t="shared" si="9"/>
        <v>1232.3264850130674</v>
      </c>
      <c r="K261">
        <f t="shared" si="6"/>
        <v>202.18333333333331</v>
      </c>
      <c r="L261">
        <f t="shared" si="10"/>
        <v>102.69387375108896</v>
      </c>
      <c r="M261">
        <f t="shared" si="11"/>
        <v>99.489459582244351</v>
      </c>
    </row>
    <row r="262" spans="1:13" x14ac:dyDescent="0.25">
      <c r="A262" s="2">
        <v>44197</v>
      </c>
      <c r="B262" s="3">
        <v>19203.099999999999</v>
      </c>
      <c r="C262" s="3">
        <v>3881.4</v>
      </c>
      <c r="D262" s="3">
        <v>20.2</v>
      </c>
      <c r="F262">
        <f t="shared" si="7"/>
        <v>0.11179235997730452</v>
      </c>
      <c r="H262">
        <f t="shared" si="8"/>
        <v>17213.818361443151</v>
      </c>
      <c r="I262">
        <f t="shared" si="9"/>
        <v>1236.6694007833453</v>
      </c>
      <c r="K262">
        <f t="shared" si="6"/>
        <v>323.45</v>
      </c>
      <c r="L262">
        <f t="shared" si="10"/>
        <v>103.05578339861211</v>
      </c>
      <c r="M262">
        <f t="shared" si="11"/>
        <v>220.39421660138788</v>
      </c>
    </row>
    <row r="263" spans="1:13" x14ac:dyDescent="0.25">
      <c r="A263" s="2">
        <v>44228</v>
      </c>
      <c r="B263" s="3">
        <v>17640.400000000001</v>
      </c>
      <c r="C263" s="3">
        <v>2470.6999999999998</v>
      </c>
      <c r="D263" s="3">
        <v>14</v>
      </c>
      <c r="F263">
        <f t="shared" si="7"/>
        <v>-8.1377485926751314E-2</v>
      </c>
      <c r="H263">
        <f t="shared" si="8"/>
        <v>17274.482612465734</v>
      </c>
      <c r="I263">
        <f t="shared" si="9"/>
        <v>1241.0276216838927</v>
      </c>
      <c r="K263">
        <f t="shared" si="6"/>
        <v>205.89166666666665</v>
      </c>
      <c r="L263">
        <f t="shared" si="10"/>
        <v>103.41896847365773</v>
      </c>
      <c r="M263">
        <f t="shared" si="11"/>
        <v>102.47269819300892</v>
      </c>
    </row>
    <row r="264" spans="1:13" x14ac:dyDescent="0.25">
      <c r="A264" s="2">
        <v>44256</v>
      </c>
      <c r="B264" s="3">
        <v>21802.3</v>
      </c>
      <c r="C264" s="3">
        <v>5867</v>
      </c>
      <c r="D264" s="3">
        <v>26.9</v>
      </c>
      <c r="F264">
        <f t="shared" si="7"/>
        <v>0.23593002426248821</v>
      </c>
      <c r="H264">
        <f t="shared" si="8"/>
        <v>17335.360654018394</v>
      </c>
      <c r="I264">
        <f t="shared" si="9"/>
        <v>1245.4012016524384</v>
      </c>
      <c r="K264">
        <f t="shared" si="6"/>
        <v>488.91666666666669</v>
      </c>
      <c r="L264">
        <f t="shared" si="10"/>
        <v>103.78343347103653</v>
      </c>
      <c r="M264">
        <f t="shared" si="11"/>
        <v>385.13323319563017</v>
      </c>
    </row>
    <row r="265" spans="1:13" x14ac:dyDescent="0.25">
      <c r="A265" s="2">
        <v>44287</v>
      </c>
      <c r="B265" s="3">
        <v>18460</v>
      </c>
      <c r="C265" s="3">
        <v>2349.4</v>
      </c>
      <c r="D265" s="3">
        <v>12.7</v>
      </c>
      <c r="F265">
        <f t="shared" si="7"/>
        <v>-0.15330033987239877</v>
      </c>
      <c r="H265">
        <f t="shared" si="8"/>
        <v>17396.453239533173</v>
      </c>
      <c r="I265">
        <f t="shared" si="9"/>
        <v>1249.790194816796</v>
      </c>
      <c r="K265">
        <f t="shared" si="6"/>
        <v>195.78333333333333</v>
      </c>
      <c r="L265">
        <f t="shared" si="10"/>
        <v>104.14918290139967</v>
      </c>
      <c r="M265">
        <f t="shared" si="11"/>
        <v>91.634150431933662</v>
      </c>
    </row>
    <row r="266" spans="1:13" x14ac:dyDescent="0.25">
      <c r="A266" s="2">
        <v>44317</v>
      </c>
      <c r="B266" s="3">
        <v>17958</v>
      </c>
      <c r="C266" s="3">
        <v>1857.9</v>
      </c>
      <c r="D266" s="3">
        <v>10.3</v>
      </c>
      <c r="F266">
        <f t="shared" si="7"/>
        <v>-2.7193932827735634E-2</v>
      </c>
      <c r="H266">
        <f t="shared" si="8"/>
        <v>17457.761125097339</v>
      </c>
      <c r="I266">
        <f t="shared" si="9"/>
        <v>1254.1946554955348</v>
      </c>
      <c r="K266">
        <f t="shared" ref="K266:K267" si="12">C266/12</f>
        <v>154.82500000000002</v>
      </c>
      <c r="L266">
        <f t="shared" si="10"/>
        <v>104.51622129129457</v>
      </c>
      <c r="M266">
        <f t="shared" si="11"/>
        <v>50.308778708705447</v>
      </c>
    </row>
    <row r="267" spans="1:13" x14ac:dyDescent="0.25">
      <c r="A267" s="2">
        <v>44348</v>
      </c>
      <c r="B267" s="3">
        <v>17955.400000000001</v>
      </c>
      <c r="C267" s="3">
        <v>1696.6</v>
      </c>
      <c r="D267" s="3">
        <v>9.4</v>
      </c>
      <c r="F267">
        <f t="shared" ref="F267" si="13">B267/B266-1</f>
        <v>-1.4478226974046216E-4</v>
      </c>
      <c r="H267">
        <f t="shared" si="8"/>
        <v>17519.28506946272</v>
      </c>
      <c r="I267">
        <f t="shared" si="9"/>
        <v>1258.6146381986512</v>
      </c>
      <c r="K267">
        <f t="shared" si="12"/>
        <v>141.38333333333333</v>
      </c>
      <c r="L267">
        <f t="shared" si="10"/>
        <v>104.88455318322093</v>
      </c>
      <c r="M267">
        <f t="shared" si="11"/>
        <v>36.498780150112395</v>
      </c>
    </row>
    <row r="268" spans="1:13" x14ac:dyDescent="0.25">
      <c r="D268" s="3"/>
    </row>
    <row r="269" spans="1:13" x14ac:dyDescent="0.25">
      <c r="D269" t="s">
        <v>8</v>
      </c>
      <c r="F269" t="s">
        <v>12</v>
      </c>
      <c r="M269" s="6" t="s">
        <v>16</v>
      </c>
    </row>
    <row r="270" spans="1:13" x14ac:dyDescent="0.25">
      <c r="D270" s="3">
        <f t="shared" ref="D270" si="14">AVERAGE($D$130:$D$249)</f>
        <v>7.1841666666666679</v>
      </c>
      <c r="F270">
        <f t="shared" ref="F270" si="15">AVERAGE($F$10:$F$249)</f>
        <v>3.5241600526273857E-3</v>
      </c>
      <c r="M270" s="6">
        <f>SUM(M250:M267)</f>
        <v>2565.1744222461098</v>
      </c>
    </row>
  </sheetData>
  <mergeCells count="1">
    <mergeCell ref="D3:I3"/>
  </mergeCells>
  <hyperlinks>
    <hyperlink ref="B4" r:id="rId1" xr:uid="{34443A2B-8B0D-49B5-9CB6-B8EB0A1EF36E}"/>
  </hyperlinks>
  <pageMargins left="0.7" right="0.7" top="0.75" bottom="0.75" header="0.3" footer="0.3"/>
  <pageSetup orientation="portrait" horizontalDpi="200" verticalDpi="200" r:id="rId2"/>
  <headerFooter>
    <oddHeader>&amp;L&amp;"Calibri"&amp;11&amp;K000000NONCONFIDENTIAL // EXTERNAL&amp;1#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B67F-A8F1-2849-8240-7807BE18409A}">
  <dimension ref="A1:M276"/>
  <sheetViews>
    <sheetView workbookViewId="0">
      <selection sqref="A1:XFD4"/>
    </sheetView>
  </sheetViews>
  <sheetFormatPr defaultColWidth="11" defaultRowHeight="15.75" x14ac:dyDescent="0.25"/>
  <cols>
    <col min="1" max="1" width="16.5" customWidth="1"/>
    <col min="2" max="4" width="9.875" customWidth="1"/>
  </cols>
  <sheetData>
    <row r="1" spans="1:13" s="8" customFormat="1" x14ac:dyDescent="0.25"/>
    <row r="2" spans="1:13" s="8" customFormat="1" ht="15" customHeight="1" x14ac:dyDescent="0.3">
      <c r="B2" s="9"/>
      <c r="C2" s="9"/>
      <c r="D2" s="9"/>
      <c r="E2" s="9"/>
      <c r="F2" s="9"/>
      <c r="G2" s="9"/>
      <c r="H2" s="9"/>
      <c r="I2" s="9"/>
    </row>
    <row r="3" spans="1:13" s="8" customFormat="1" ht="15" customHeight="1" x14ac:dyDescent="0.3">
      <c r="B3" s="9"/>
      <c r="C3" s="9"/>
      <c r="D3" s="10" t="s">
        <v>18</v>
      </c>
      <c r="E3" s="10"/>
      <c r="F3" s="10"/>
      <c r="G3" s="10"/>
      <c r="H3" s="10"/>
      <c r="I3" s="10"/>
    </row>
    <row r="4" spans="1:13" s="8" customFormat="1" x14ac:dyDescent="0.25">
      <c r="B4" s="11" t="s">
        <v>19</v>
      </c>
    </row>
    <row r="5" spans="1:13" ht="165.75" x14ac:dyDescent="0.25">
      <c r="B5" s="1" t="s">
        <v>0</v>
      </c>
      <c r="C5" s="1" t="s">
        <v>1</v>
      </c>
      <c r="D5" s="1" t="s">
        <v>2</v>
      </c>
      <c r="F5" s="1" t="s">
        <v>9</v>
      </c>
      <c r="H5" s="1" t="s">
        <v>11</v>
      </c>
      <c r="I5" s="1" t="s">
        <v>13</v>
      </c>
      <c r="K5" s="5" t="s">
        <v>14</v>
      </c>
      <c r="L5" s="5" t="s">
        <v>15</v>
      </c>
      <c r="M5" s="5" t="s">
        <v>17</v>
      </c>
    </row>
    <row r="7" spans="1:13" x14ac:dyDescent="0.25">
      <c r="A7" t="s">
        <v>3</v>
      </c>
    </row>
    <row r="8" spans="1:13" x14ac:dyDescent="0.25">
      <c r="A8" t="s">
        <v>4</v>
      </c>
      <c r="B8" t="s">
        <v>5</v>
      </c>
      <c r="C8" t="s">
        <v>6</v>
      </c>
      <c r="D8" t="s">
        <v>7</v>
      </c>
      <c r="F8" t="s">
        <v>10</v>
      </c>
    </row>
    <row r="9" spans="1:13" x14ac:dyDescent="0.25">
      <c r="A9" s="2">
        <v>36495</v>
      </c>
      <c r="B9" s="3">
        <v>7117.9</v>
      </c>
      <c r="C9" s="3">
        <v>297.5</v>
      </c>
      <c r="D9" s="3">
        <v>4.2</v>
      </c>
      <c r="K9">
        <f>C9/12</f>
        <v>24.791666666666668</v>
      </c>
    </row>
    <row r="10" spans="1:13" x14ac:dyDescent="0.25">
      <c r="A10" s="2">
        <v>36526</v>
      </c>
      <c r="B10" s="3">
        <v>7184</v>
      </c>
      <c r="C10" s="3">
        <v>358.9</v>
      </c>
      <c r="D10" s="3">
        <v>5</v>
      </c>
      <c r="F10">
        <f>B10/B9-1</f>
        <v>9.2864468452773519E-3</v>
      </c>
      <c r="K10">
        <f t="shared" ref="K10:K73" si="0">C10/12</f>
        <v>29.908333333333331</v>
      </c>
    </row>
    <row r="11" spans="1:13" x14ac:dyDescent="0.25">
      <c r="A11" s="2">
        <v>36557</v>
      </c>
      <c r="B11" s="3">
        <v>7234.5</v>
      </c>
      <c r="C11" s="3">
        <v>324.3</v>
      </c>
      <c r="D11" s="3">
        <v>4.5</v>
      </c>
      <c r="F11">
        <f t="shared" ref="F11:F74" si="1">B11/B10-1</f>
        <v>7.0295100222717011E-3</v>
      </c>
      <c r="K11">
        <f t="shared" si="0"/>
        <v>27.025000000000002</v>
      </c>
    </row>
    <row r="12" spans="1:13" x14ac:dyDescent="0.25">
      <c r="A12" s="2">
        <v>36586</v>
      </c>
      <c r="B12" s="3">
        <v>7285.2</v>
      </c>
      <c r="C12" s="3">
        <v>311.8</v>
      </c>
      <c r="D12" s="3">
        <v>4.3</v>
      </c>
      <c r="F12">
        <f t="shared" si="1"/>
        <v>7.008086253369239E-3</v>
      </c>
      <c r="K12">
        <f t="shared" si="0"/>
        <v>25.983333333333334</v>
      </c>
    </row>
    <row r="13" spans="1:13" x14ac:dyDescent="0.25">
      <c r="A13" s="2">
        <v>36617</v>
      </c>
      <c r="B13" s="3">
        <v>7316.4</v>
      </c>
      <c r="C13" s="3">
        <v>347.8</v>
      </c>
      <c r="D13" s="3">
        <v>4.8</v>
      </c>
      <c r="F13">
        <f t="shared" si="1"/>
        <v>4.282655246252709E-3</v>
      </c>
      <c r="K13">
        <f t="shared" si="0"/>
        <v>28.983333333333334</v>
      </c>
    </row>
    <row r="14" spans="1:13" x14ac:dyDescent="0.25">
      <c r="A14" s="2">
        <v>36647</v>
      </c>
      <c r="B14" s="3">
        <v>7352.9</v>
      </c>
      <c r="C14" s="3">
        <v>351.1</v>
      </c>
      <c r="D14" s="3">
        <v>4.8</v>
      </c>
      <c r="F14">
        <f t="shared" si="1"/>
        <v>4.9887923022251535E-3</v>
      </c>
      <c r="K14">
        <f t="shared" si="0"/>
        <v>29.258333333333336</v>
      </c>
    </row>
    <row r="15" spans="1:13" x14ac:dyDescent="0.25">
      <c r="A15" s="2">
        <v>36678</v>
      </c>
      <c r="B15" s="3">
        <v>7398.2</v>
      </c>
      <c r="C15" s="3">
        <v>355.3</v>
      </c>
      <c r="D15" s="3">
        <v>4.8</v>
      </c>
      <c r="F15">
        <f t="shared" si="1"/>
        <v>6.1608345006731735E-3</v>
      </c>
      <c r="K15">
        <f t="shared" si="0"/>
        <v>29.608333333333334</v>
      </c>
    </row>
    <row r="16" spans="1:13" x14ac:dyDescent="0.25">
      <c r="A16" s="2">
        <v>36708</v>
      </c>
      <c r="B16" s="3">
        <v>7455.8</v>
      </c>
      <c r="C16" s="3">
        <v>383.8</v>
      </c>
      <c r="D16" s="3">
        <v>5.0999999999999996</v>
      </c>
      <c r="F16">
        <f t="shared" si="1"/>
        <v>7.7856775972533487E-3</v>
      </c>
      <c r="K16">
        <f t="shared" si="0"/>
        <v>31.983333333333334</v>
      </c>
    </row>
    <row r="17" spans="1:11" x14ac:dyDescent="0.25">
      <c r="A17" s="2">
        <v>36739</v>
      </c>
      <c r="B17" s="3">
        <v>7500.8</v>
      </c>
      <c r="C17" s="3">
        <v>389.9</v>
      </c>
      <c r="D17" s="3">
        <v>5.2</v>
      </c>
      <c r="F17">
        <f t="shared" si="1"/>
        <v>6.0355696236487066E-3</v>
      </c>
      <c r="K17">
        <f t="shared" si="0"/>
        <v>32.491666666666667</v>
      </c>
    </row>
    <row r="18" spans="1:11" x14ac:dyDescent="0.25">
      <c r="A18" s="2">
        <v>36770</v>
      </c>
      <c r="B18" s="3">
        <v>7541.1</v>
      </c>
      <c r="C18" s="3">
        <v>340.8</v>
      </c>
      <c r="D18" s="3">
        <v>4.5</v>
      </c>
      <c r="F18">
        <f t="shared" si="1"/>
        <v>5.3727602389079809E-3</v>
      </c>
      <c r="K18">
        <f t="shared" si="0"/>
        <v>28.400000000000002</v>
      </c>
    </row>
    <row r="19" spans="1:11" x14ac:dyDescent="0.25">
      <c r="A19" s="2">
        <v>36800</v>
      </c>
      <c r="B19" s="3">
        <v>7571.7</v>
      </c>
      <c r="C19" s="3">
        <v>360.3</v>
      </c>
      <c r="D19" s="3">
        <v>4.8</v>
      </c>
      <c r="F19">
        <f t="shared" si="1"/>
        <v>4.0577634562595222E-3</v>
      </c>
      <c r="K19">
        <f t="shared" si="0"/>
        <v>30.025000000000002</v>
      </c>
    </row>
    <row r="20" spans="1:11" x14ac:dyDescent="0.25">
      <c r="A20" s="2">
        <v>36831</v>
      </c>
      <c r="B20" s="3">
        <v>7584.3</v>
      </c>
      <c r="C20" s="3">
        <v>355.3</v>
      </c>
      <c r="D20" s="3">
        <v>4.7</v>
      </c>
      <c r="F20">
        <f t="shared" si="1"/>
        <v>1.664091287293612E-3</v>
      </c>
      <c r="K20">
        <f t="shared" si="0"/>
        <v>29.608333333333334</v>
      </c>
    </row>
    <row r="21" spans="1:11" x14ac:dyDescent="0.25">
      <c r="A21" s="2">
        <v>36861</v>
      </c>
      <c r="B21" s="3">
        <v>7610</v>
      </c>
      <c r="C21" s="3">
        <v>337.9</v>
      </c>
      <c r="D21" s="3">
        <v>4.4000000000000004</v>
      </c>
      <c r="F21">
        <f t="shared" si="1"/>
        <v>3.3885790382763847E-3</v>
      </c>
      <c r="K21">
        <f t="shared" si="0"/>
        <v>28.158333333333331</v>
      </c>
    </row>
    <row r="22" spans="1:11" x14ac:dyDescent="0.25">
      <c r="A22" s="2">
        <v>36892</v>
      </c>
      <c r="B22" s="3">
        <v>7686.4</v>
      </c>
      <c r="C22" s="3">
        <v>379.4</v>
      </c>
      <c r="D22" s="3">
        <v>4.9000000000000004</v>
      </c>
      <c r="F22">
        <f t="shared" si="1"/>
        <v>1.0039421813403449E-2</v>
      </c>
      <c r="K22">
        <f t="shared" si="0"/>
        <v>31.616666666666664</v>
      </c>
    </row>
    <row r="23" spans="1:11" x14ac:dyDescent="0.25">
      <c r="A23" s="2">
        <v>36923</v>
      </c>
      <c r="B23" s="3">
        <v>7707.4</v>
      </c>
      <c r="C23" s="3">
        <v>385.8</v>
      </c>
      <c r="D23" s="3">
        <v>5</v>
      </c>
      <c r="F23">
        <f t="shared" si="1"/>
        <v>2.732098251457149E-3</v>
      </c>
      <c r="K23">
        <f t="shared" si="0"/>
        <v>32.15</v>
      </c>
    </row>
    <row r="24" spans="1:11" x14ac:dyDescent="0.25">
      <c r="A24" s="2">
        <v>36951</v>
      </c>
      <c r="B24" s="3">
        <v>7728.1</v>
      </c>
      <c r="C24" s="3">
        <v>411.8</v>
      </c>
      <c r="D24" s="3">
        <v>5.3</v>
      </c>
      <c r="F24">
        <f t="shared" si="1"/>
        <v>2.6857305965697353E-3</v>
      </c>
      <c r="K24">
        <f t="shared" si="0"/>
        <v>34.31666666666667</v>
      </c>
    </row>
    <row r="25" spans="1:11" x14ac:dyDescent="0.25">
      <c r="A25" s="2">
        <v>36982</v>
      </c>
      <c r="B25" s="3">
        <v>7718.7</v>
      </c>
      <c r="C25" s="3">
        <v>394.2</v>
      </c>
      <c r="D25" s="3">
        <v>5.0999999999999996</v>
      </c>
      <c r="F25">
        <f t="shared" si="1"/>
        <v>-1.2163403682665663E-3</v>
      </c>
      <c r="K25">
        <f t="shared" si="0"/>
        <v>32.85</v>
      </c>
    </row>
    <row r="26" spans="1:11" x14ac:dyDescent="0.25">
      <c r="A26" s="2">
        <v>37012</v>
      </c>
      <c r="B26" s="3">
        <v>7719.8</v>
      </c>
      <c r="C26" s="3">
        <v>347.4</v>
      </c>
      <c r="D26" s="3">
        <v>4.5</v>
      </c>
      <c r="F26">
        <f t="shared" si="1"/>
        <v>1.4251104460605291E-4</v>
      </c>
      <c r="K26">
        <f t="shared" si="0"/>
        <v>28.95</v>
      </c>
    </row>
    <row r="27" spans="1:11" x14ac:dyDescent="0.25">
      <c r="A27" s="2">
        <v>37043</v>
      </c>
      <c r="B27" s="3">
        <v>7732.3</v>
      </c>
      <c r="C27" s="3">
        <v>343.5</v>
      </c>
      <c r="D27" s="3">
        <v>4.4000000000000004</v>
      </c>
      <c r="F27">
        <f t="shared" si="1"/>
        <v>1.6192129329775096E-3</v>
      </c>
      <c r="K27">
        <f t="shared" si="0"/>
        <v>28.625</v>
      </c>
    </row>
    <row r="28" spans="1:11" x14ac:dyDescent="0.25">
      <c r="A28" s="2">
        <v>37073</v>
      </c>
      <c r="B28" s="3">
        <v>7842.5</v>
      </c>
      <c r="C28" s="3">
        <v>439.9</v>
      </c>
      <c r="D28" s="3">
        <v>5.6</v>
      </c>
      <c r="F28">
        <f t="shared" si="1"/>
        <v>1.4251904349288136E-2</v>
      </c>
      <c r="K28">
        <f t="shared" si="0"/>
        <v>36.658333333333331</v>
      </c>
    </row>
    <row r="29" spans="1:11" x14ac:dyDescent="0.25">
      <c r="A29" s="2">
        <v>37104</v>
      </c>
      <c r="B29" s="3">
        <v>7970.4</v>
      </c>
      <c r="C29" s="3">
        <v>529.70000000000005</v>
      </c>
      <c r="D29" s="3">
        <v>6.6</v>
      </c>
      <c r="F29">
        <f t="shared" si="1"/>
        <v>1.6308575071724452E-2</v>
      </c>
      <c r="K29">
        <f t="shared" si="0"/>
        <v>44.141666666666673</v>
      </c>
    </row>
    <row r="30" spans="1:11" x14ac:dyDescent="0.25">
      <c r="A30" s="2">
        <v>37135</v>
      </c>
      <c r="B30" s="3">
        <v>7875.3</v>
      </c>
      <c r="C30" s="3">
        <v>551.5</v>
      </c>
      <c r="D30" s="3">
        <v>7</v>
      </c>
      <c r="F30">
        <f t="shared" si="1"/>
        <v>-1.1931647094248654E-2</v>
      </c>
      <c r="K30">
        <f t="shared" si="0"/>
        <v>45.958333333333336</v>
      </c>
    </row>
    <row r="31" spans="1:11" x14ac:dyDescent="0.25">
      <c r="A31" s="2">
        <v>37165</v>
      </c>
      <c r="B31" s="3">
        <v>7763.9</v>
      </c>
      <c r="C31" s="3">
        <v>237.9</v>
      </c>
      <c r="D31" s="3">
        <v>3.1</v>
      </c>
      <c r="F31">
        <f t="shared" si="1"/>
        <v>-1.4145492870112908E-2</v>
      </c>
      <c r="K31">
        <f t="shared" si="0"/>
        <v>19.824999999999999</v>
      </c>
    </row>
    <row r="32" spans="1:11" x14ac:dyDescent="0.25">
      <c r="A32" s="2">
        <v>37196</v>
      </c>
      <c r="B32" s="3">
        <v>7767.5</v>
      </c>
      <c r="C32" s="3">
        <v>274.8</v>
      </c>
      <c r="D32" s="3">
        <v>3.5</v>
      </c>
      <c r="F32">
        <f t="shared" si="1"/>
        <v>4.6368448846578758E-4</v>
      </c>
      <c r="K32">
        <f t="shared" si="0"/>
        <v>22.900000000000002</v>
      </c>
    </row>
    <row r="33" spans="1:11" x14ac:dyDescent="0.25">
      <c r="A33" s="2">
        <v>37226</v>
      </c>
      <c r="B33" s="3">
        <v>7772.8</v>
      </c>
      <c r="C33" s="3">
        <v>298</v>
      </c>
      <c r="D33" s="3">
        <v>3.8</v>
      </c>
      <c r="F33">
        <f t="shared" si="1"/>
        <v>6.8233022207930816E-4</v>
      </c>
      <c r="K33">
        <f t="shared" si="0"/>
        <v>24.833333333333332</v>
      </c>
    </row>
    <row r="34" spans="1:11" x14ac:dyDescent="0.25">
      <c r="A34" s="2">
        <v>37257</v>
      </c>
      <c r="B34" s="3">
        <v>7940.7</v>
      </c>
      <c r="C34" s="3">
        <v>451.1</v>
      </c>
      <c r="D34" s="3">
        <v>5.7</v>
      </c>
      <c r="F34">
        <f t="shared" si="1"/>
        <v>2.1600967476327559E-2</v>
      </c>
      <c r="K34">
        <f t="shared" si="0"/>
        <v>37.591666666666669</v>
      </c>
    </row>
    <row r="35" spans="1:11" x14ac:dyDescent="0.25">
      <c r="A35" s="2">
        <v>37288</v>
      </c>
      <c r="B35" s="3">
        <v>7965.7</v>
      </c>
      <c r="C35" s="3">
        <v>437.5</v>
      </c>
      <c r="D35" s="3">
        <v>5.5</v>
      </c>
      <c r="F35">
        <f t="shared" si="1"/>
        <v>3.1483370483711415E-3</v>
      </c>
      <c r="K35">
        <f t="shared" si="0"/>
        <v>36.458333333333336</v>
      </c>
    </row>
    <row r="36" spans="1:11" x14ac:dyDescent="0.25">
      <c r="A36" s="2">
        <v>37316</v>
      </c>
      <c r="B36" s="3">
        <v>7992.7</v>
      </c>
      <c r="C36" s="3">
        <v>448.6</v>
      </c>
      <c r="D36" s="3">
        <v>5.6</v>
      </c>
      <c r="F36">
        <f t="shared" si="1"/>
        <v>3.3895326211130783E-3</v>
      </c>
      <c r="K36">
        <f t="shared" si="0"/>
        <v>37.383333333333333</v>
      </c>
    </row>
    <row r="37" spans="1:11" x14ac:dyDescent="0.25">
      <c r="A37" s="2">
        <v>37347</v>
      </c>
      <c r="B37" s="3">
        <v>8053.4</v>
      </c>
      <c r="C37" s="3">
        <v>440.7</v>
      </c>
      <c r="D37" s="3">
        <v>5.5</v>
      </c>
      <c r="F37">
        <f t="shared" si="1"/>
        <v>7.5944299172994167E-3</v>
      </c>
      <c r="K37">
        <f t="shared" si="0"/>
        <v>36.725000000000001</v>
      </c>
    </row>
    <row r="38" spans="1:11" x14ac:dyDescent="0.25">
      <c r="A38" s="2">
        <v>37377</v>
      </c>
      <c r="B38" s="3">
        <v>8091.4</v>
      </c>
      <c r="C38" s="3">
        <v>504.4</v>
      </c>
      <c r="D38" s="3">
        <v>6.2</v>
      </c>
      <c r="F38">
        <f t="shared" si="1"/>
        <v>4.7185039858941291E-3</v>
      </c>
      <c r="K38">
        <f t="shared" si="0"/>
        <v>42.033333333333331</v>
      </c>
    </row>
    <row r="39" spans="1:11" x14ac:dyDescent="0.25">
      <c r="A39" s="2">
        <v>37408</v>
      </c>
      <c r="B39" s="3">
        <v>8126.2</v>
      </c>
      <c r="C39" s="3">
        <v>507.4</v>
      </c>
      <c r="D39" s="3">
        <v>6.2</v>
      </c>
      <c r="F39">
        <f t="shared" si="1"/>
        <v>4.3008626442890829E-3</v>
      </c>
      <c r="K39">
        <f t="shared" si="0"/>
        <v>42.283333333333331</v>
      </c>
    </row>
    <row r="40" spans="1:11" x14ac:dyDescent="0.25">
      <c r="A40" s="2">
        <v>37438</v>
      </c>
      <c r="B40" s="3">
        <v>8123.9</v>
      </c>
      <c r="C40" s="3">
        <v>441.7</v>
      </c>
      <c r="D40" s="3">
        <v>5.4</v>
      </c>
      <c r="F40">
        <f t="shared" si="1"/>
        <v>-2.8303512096672367E-4</v>
      </c>
      <c r="K40">
        <f t="shared" si="0"/>
        <v>36.80833333333333</v>
      </c>
    </row>
    <row r="41" spans="1:11" x14ac:dyDescent="0.25">
      <c r="A41" s="2">
        <v>37469</v>
      </c>
      <c r="B41" s="3">
        <v>8142.3</v>
      </c>
      <c r="C41" s="3">
        <v>435.9</v>
      </c>
      <c r="D41" s="3">
        <v>5.4</v>
      </c>
      <c r="F41">
        <f t="shared" si="1"/>
        <v>2.2649220202120013E-3</v>
      </c>
      <c r="K41">
        <f t="shared" si="0"/>
        <v>36.324999999999996</v>
      </c>
    </row>
    <row r="42" spans="1:11" x14ac:dyDescent="0.25">
      <c r="A42" s="2">
        <v>37500</v>
      </c>
      <c r="B42" s="3">
        <v>8166.5</v>
      </c>
      <c r="C42" s="3">
        <v>482</v>
      </c>
      <c r="D42" s="3">
        <v>5.9</v>
      </c>
      <c r="F42">
        <f t="shared" si="1"/>
        <v>2.9721331810421692E-3</v>
      </c>
      <c r="K42">
        <f t="shared" si="0"/>
        <v>40.166666666666664</v>
      </c>
    </row>
    <row r="43" spans="1:11" x14ac:dyDescent="0.25">
      <c r="A43" s="2">
        <v>37530</v>
      </c>
      <c r="B43" s="3">
        <v>8204.7999999999993</v>
      </c>
      <c r="C43" s="3">
        <v>474.3</v>
      </c>
      <c r="D43" s="3">
        <v>5.8</v>
      </c>
      <c r="F43">
        <f t="shared" si="1"/>
        <v>4.6898916304414229E-3</v>
      </c>
      <c r="K43">
        <f t="shared" si="0"/>
        <v>39.524999999999999</v>
      </c>
    </row>
    <row r="44" spans="1:11" x14ac:dyDescent="0.25">
      <c r="A44" s="2">
        <v>37561</v>
      </c>
      <c r="B44" s="3">
        <v>8235</v>
      </c>
      <c r="C44" s="3">
        <v>476.6</v>
      </c>
      <c r="D44" s="3">
        <v>5.8</v>
      </c>
      <c r="F44">
        <f t="shared" si="1"/>
        <v>3.680772230889362E-3</v>
      </c>
      <c r="K44">
        <f t="shared" si="0"/>
        <v>39.716666666666669</v>
      </c>
    </row>
    <row r="45" spans="1:11" x14ac:dyDescent="0.25">
      <c r="A45" s="2">
        <v>37591</v>
      </c>
      <c r="B45" s="3">
        <v>8262.6</v>
      </c>
      <c r="C45" s="3">
        <v>449.6</v>
      </c>
      <c r="D45" s="3">
        <v>5.4</v>
      </c>
      <c r="F45">
        <f t="shared" si="1"/>
        <v>3.3515482695811727E-3</v>
      </c>
      <c r="K45">
        <f t="shared" si="0"/>
        <v>37.466666666666669</v>
      </c>
    </row>
    <row r="46" spans="1:11" x14ac:dyDescent="0.25">
      <c r="A46" s="2">
        <v>37622</v>
      </c>
      <c r="B46" s="3">
        <v>8275.1</v>
      </c>
      <c r="C46" s="3">
        <v>442.9</v>
      </c>
      <c r="D46" s="3">
        <v>5.4</v>
      </c>
      <c r="F46">
        <f t="shared" si="1"/>
        <v>1.5128409943601095E-3</v>
      </c>
      <c r="K46">
        <f t="shared" si="0"/>
        <v>36.908333333333331</v>
      </c>
    </row>
    <row r="47" spans="1:11" x14ac:dyDescent="0.25">
      <c r="A47" s="2">
        <v>37653</v>
      </c>
      <c r="B47" s="3">
        <v>8280.4</v>
      </c>
      <c r="C47" s="3">
        <v>439.1</v>
      </c>
      <c r="D47" s="3">
        <v>5.3</v>
      </c>
      <c r="F47">
        <f t="shared" si="1"/>
        <v>6.4047564379876576E-4</v>
      </c>
      <c r="K47">
        <f t="shared" si="0"/>
        <v>36.591666666666669</v>
      </c>
    </row>
    <row r="48" spans="1:11" x14ac:dyDescent="0.25">
      <c r="A48" s="2">
        <v>37681</v>
      </c>
      <c r="B48" s="3">
        <v>8321.4</v>
      </c>
      <c r="C48" s="3">
        <v>415.9</v>
      </c>
      <c r="D48" s="3">
        <v>5</v>
      </c>
      <c r="F48">
        <f t="shared" si="1"/>
        <v>4.9514516206945469E-3</v>
      </c>
      <c r="K48">
        <f t="shared" si="0"/>
        <v>34.658333333333331</v>
      </c>
    </row>
    <row r="49" spans="1:11" x14ac:dyDescent="0.25">
      <c r="A49" s="2">
        <v>37712</v>
      </c>
      <c r="B49" s="3">
        <v>8356.4</v>
      </c>
      <c r="C49" s="3">
        <v>426.5</v>
      </c>
      <c r="D49" s="3">
        <v>5.0999999999999996</v>
      </c>
      <c r="F49">
        <f t="shared" si="1"/>
        <v>4.2060230249718611E-3</v>
      </c>
      <c r="K49">
        <f t="shared" si="0"/>
        <v>35.541666666666664</v>
      </c>
    </row>
    <row r="50" spans="1:11" x14ac:dyDescent="0.25">
      <c r="A50" s="2">
        <v>37742</v>
      </c>
      <c r="B50" s="3">
        <v>8412.2999999999993</v>
      </c>
      <c r="C50" s="3">
        <v>465.7</v>
      </c>
      <c r="D50" s="3">
        <v>5.5</v>
      </c>
      <c r="F50">
        <f t="shared" si="1"/>
        <v>6.6894835096451555E-3</v>
      </c>
      <c r="K50">
        <f t="shared" si="0"/>
        <v>38.80833333333333</v>
      </c>
    </row>
    <row r="51" spans="1:11" x14ac:dyDescent="0.25">
      <c r="A51" s="2">
        <v>37773</v>
      </c>
      <c r="B51" s="3">
        <v>8445.9</v>
      </c>
      <c r="C51" s="3">
        <v>449.2</v>
      </c>
      <c r="D51" s="3">
        <v>5.3</v>
      </c>
      <c r="F51">
        <f t="shared" si="1"/>
        <v>3.9941514211334628E-3</v>
      </c>
      <c r="K51">
        <f t="shared" si="0"/>
        <v>37.43333333333333</v>
      </c>
    </row>
    <row r="52" spans="1:11" x14ac:dyDescent="0.25">
      <c r="A52" s="2">
        <v>37803</v>
      </c>
      <c r="B52" s="3">
        <v>8573</v>
      </c>
      <c r="C52" s="3">
        <v>521.29999999999995</v>
      </c>
      <c r="D52" s="3">
        <v>6.1</v>
      </c>
      <c r="F52">
        <f t="shared" si="1"/>
        <v>1.5048721865047021E-2</v>
      </c>
      <c r="K52">
        <f t="shared" si="0"/>
        <v>43.441666666666663</v>
      </c>
    </row>
    <row r="53" spans="1:11" x14ac:dyDescent="0.25">
      <c r="A53" s="2">
        <v>37834</v>
      </c>
      <c r="B53" s="3">
        <v>8661.5</v>
      </c>
      <c r="C53" s="3">
        <v>513.29999999999995</v>
      </c>
      <c r="D53" s="3">
        <v>5.9</v>
      </c>
      <c r="F53">
        <f t="shared" si="1"/>
        <v>1.0323107430304512E-2</v>
      </c>
      <c r="K53">
        <f t="shared" si="0"/>
        <v>42.774999999999999</v>
      </c>
    </row>
    <row r="54" spans="1:11" x14ac:dyDescent="0.25">
      <c r="A54" s="2">
        <v>37865</v>
      </c>
      <c r="B54" s="3">
        <v>8590.4</v>
      </c>
      <c r="C54" s="3">
        <v>439.1</v>
      </c>
      <c r="D54" s="3">
        <v>5.0999999999999996</v>
      </c>
      <c r="F54">
        <f t="shared" si="1"/>
        <v>-8.2087398256653898E-3</v>
      </c>
      <c r="K54">
        <f t="shared" si="0"/>
        <v>36.591666666666669</v>
      </c>
    </row>
    <row r="55" spans="1:11" x14ac:dyDescent="0.25">
      <c r="A55" s="2">
        <v>37895</v>
      </c>
      <c r="B55" s="3">
        <v>8624</v>
      </c>
      <c r="C55" s="3">
        <v>453.3</v>
      </c>
      <c r="D55" s="3">
        <v>5.3</v>
      </c>
      <c r="F55">
        <f t="shared" si="1"/>
        <v>3.9113428943937656E-3</v>
      </c>
      <c r="K55">
        <f t="shared" si="0"/>
        <v>37.774999999999999</v>
      </c>
    </row>
    <row r="56" spans="1:11" x14ac:dyDescent="0.25">
      <c r="A56" s="2">
        <v>37926</v>
      </c>
      <c r="B56" s="3">
        <v>8686.7999999999993</v>
      </c>
      <c r="C56" s="3">
        <v>459.3</v>
      </c>
      <c r="D56" s="3">
        <v>5.3</v>
      </c>
      <c r="F56">
        <f t="shared" si="1"/>
        <v>7.2820037105749691E-3</v>
      </c>
      <c r="K56">
        <f t="shared" si="0"/>
        <v>38.274999999999999</v>
      </c>
    </row>
    <row r="57" spans="1:11" x14ac:dyDescent="0.25">
      <c r="A57" s="2">
        <v>37956</v>
      </c>
      <c r="B57" s="3">
        <v>8712.6</v>
      </c>
      <c r="C57" s="3">
        <v>454.4</v>
      </c>
      <c r="D57" s="3">
        <v>5.2</v>
      </c>
      <c r="F57">
        <f t="shared" si="1"/>
        <v>2.9700234839067363E-3</v>
      </c>
      <c r="K57">
        <f t="shared" si="0"/>
        <v>37.866666666666667</v>
      </c>
    </row>
    <row r="58" spans="1:11" x14ac:dyDescent="0.25">
      <c r="A58" s="2">
        <v>37987</v>
      </c>
      <c r="B58" s="3">
        <v>8741.1</v>
      </c>
      <c r="C58" s="3">
        <v>425.4</v>
      </c>
      <c r="D58" s="3">
        <v>4.9000000000000004</v>
      </c>
      <c r="F58">
        <f t="shared" si="1"/>
        <v>3.2711245781971154E-3</v>
      </c>
      <c r="K58">
        <f t="shared" si="0"/>
        <v>35.449999999999996</v>
      </c>
    </row>
    <row r="59" spans="1:11" x14ac:dyDescent="0.25">
      <c r="A59" s="2">
        <v>38018</v>
      </c>
      <c r="B59" s="3">
        <v>8775.1</v>
      </c>
      <c r="C59" s="3">
        <v>426.3</v>
      </c>
      <c r="D59" s="3">
        <v>4.9000000000000004</v>
      </c>
      <c r="F59">
        <f t="shared" si="1"/>
        <v>3.8896706364186517E-3</v>
      </c>
      <c r="K59">
        <f t="shared" si="0"/>
        <v>35.524999999999999</v>
      </c>
    </row>
    <row r="60" spans="1:11" x14ac:dyDescent="0.25">
      <c r="A60" s="2">
        <v>38047</v>
      </c>
      <c r="B60" s="3">
        <v>8824.2000000000007</v>
      </c>
      <c r="C60" s="3">
        <v>418.7</v>
      </c>
      <c r="D60" s="3">
        <v>4.7</v>
      </c>
      <c r="F60">
        <f t="shared" si="1"/>
        <v>5.5953778304520529E-3</v>
      </c>
      <c r="K60">
        <f t="shared" si="0"/>
        <v>34.891666666666666</v>
      </c>
    </row>
    <row r="61" spans="1:11" x14ac:dyDescent="0.25">
      <c r="A61" s="2">
        <v>38078</v>
      </c>
      <c r="B61" s="3">
        <v>8870.7999999999993</v>
      </c>
      <c r="C61" s="3">
        <v>452.4</v>
      </c>
      <c r="D61" s="3">
        <v>5.0999999999999996</v>
      </c>
      <c r="F61">
        <f t="shared" si="1"/>
        <v>5.280931982502457E-3</v>
      </c>
      <c r="K61">
        <f t="shared" si="0"/>
        <v>37.699999999999996</v>
      </c>
    </row>
    <row r="62" spans="1:11" x14ac:dyDescent="0.25">
      <c r="A62" s="2">
        <v>38108</v>
      </c>
      <c r="B62" s="3">
        <v>8944.7999999999993</v>
      </c>
      <c r="C62" s="3">
        <v>454.8</v>
      </c>
      <c r="D62" s="3">
        <v>5.0999999999999996</v>
      </c>
      <c r="F62">
        <f t="shared" si="1"/>
        <v>8.3419759209992783E-3</v>
      </c>
      <c r="K62">
        <f t="shared" si="0"/>
        <v>37.9</v>
      </c>
    </row>
    <row r="63" spans="1:11" x14ac:dyDescent="0.25">
      <c r="A63" s="2">
        <v>38139</v>
      </c>
      <c r="B63" s="3">
        <v>8977.5</v>
      </c>
      <c r="C63" s="3">
        <v>504.3</v>
      </c>
      <c r="D63" s="3">
        <v>5.6</v>
      </c>
      <c r="F63">
        <f t="shared" si="1"/>
        <v>3.655755299168284E-3</v>
      </c>
      <c r="K63">
        <f t="shared" si="0"/>
        <v>42.024999999999999</v>
      </c>
    </row>
    <row r="64" spans="1:11" x14ac:dyDescent="0.25">
      <c r="A64" s="2">
        <v>38169</v>
      </c>
      <c r="B64" s="3">
        <v>9008.1</v>
      </c>
      <c r="C64" s="3">
        <v>453.2</v>
      </c>
      <c r="D64" s="3">
        <v>5</v>
      </c>
      <c r="F64">
        <f t="shared" si="1"/>
        <v>3.408521303258194E-3</v>
      </c>
      <c r="K64">
        <f t="shared" si="0"/>
        <v>37.766666666666666</v>
      </c>
    </row>
    <row r="65" spans="1:11" x14ac:dyDescent="0.25">
      <c r="A65" s="2">
        <v>38200</v>
      </c>
      <c r="B65" s="3">
        <v>9042.5</v>
      </c>
      <c r="C65" s="3">
        <v>450.6</v>
      </c>
      <c r="D65" s="3">
        <v>5</v>
      </c>
      <c r="F65">
        <f t="shared" si="1"/>
        <v>3.8187853154383333E-3</v>
      </c>
      <c r="K65">
        <f t="shared" si="0"/>
        <v>37.550000000000004</v>
      </c>
    </row>
    <row r="66" spans="1:11" x14ac:dyDescent="0.25">
      <c r="A66" s="2">
        <v>38231</v>
      </c>
      <c r="B66" s="3">
        <v>9067.1</v>
      </c>
      <c r="C66" s="3">
        <v>402.3</v>
      </c>
      <c r="D66" s="3">
        <v>4.4000000000000004</v>
      </c>
      <c r="F66">
        <f t="shared" si="1"/>
        <v>2.7204865910976928E-3</v>
      </c>
      <c r="K66">
        <f t="shared" si="0"/>
        <v>33.524999999999999</v>
      </c>
    </row>
    <row r="67" spans="1:11" x14ac:dyDescent="0.25">
      <c r="A67" s="2">
        <v>38261</v>
      </c>
      <c r="B67" s="3">
        <v>9111.1</v>
      </c>
      <c r="C67" s="3">
        <v>387.9</v>
      </c>
      <c r="D67" s="3">
        <v>4.3</v>
      </c>
      <c r="F67">
        <f t="shared" si="1"/>
        <v>4.8527092455139531E-3</v>
      </c>
      <c r="K67">
        <f t="shared" si="0"/>
        <v>32.324999999999996</v>
      </c>
    </row>
    <row r="68" spans="1:11" x14ac:dyDescent="0.25">
      <c r="A68" s="2">
        <v>38292</v>
      </c>
      <c r="B68" s="3">
        <v>9120.4</v>
      </c>
      <c r="C68" s="3">
        <v>345.5</v>
      </c>
      <c r="D68" s="3">
        <v>3.8</v>
      </c>
      <c r="F68">
        <f t="shared" si="1"/>
        <v>1.0207329521132458E-3</v>
      </c>
      <c r="K68">
        <f t="shared" si="0"/>
        <v>28.791666666666668</v>
      </c>
    </row>
    <row r="69" spans="1:11" x14ac:dyDescent="0.25">
      <c r="A69" s="2">
        <v>38322</v>
      </c>
      <c r="B69" s="3">
        <v>9463.5</v>
      </c>
      <c r="C69" s="3">
        <v>623.79999999999995</v>
      </c>
      <c r="D69" s="3">
        <v>6.6</v>
      </c>
      <c r="F69">
        <f t="shared" si="1"/>
        <v>3.7618964080522899E-2</v>
      </c>
      <c r="K69">
        <f t="shared" si="0"/>
        <v>51.983333333333327</v>
      </c>
    </row>
    <row r="70" spans="1:11" x14ac:dyDescent="0.25">
      <c r="A70" s="2">
        <v>38353</v>
      </c>
      <c r="B70" s="3">
        <v>9131.2999999999993</v>
      </c>
      <c r="C70" s="3">
        <v>296.2</v>
      </c>
      <c r="D70" s="3">
        <v>3.2</v>
      </c>
      <c r="F70">
        <f t="shared" si="1"/>
        <v>-3.5103291594019148E-2</v>
      </c>
      <c r="K70">
        <f t="shared" si="0"/>
        <v>24.683333333333334</v>
      </c>
    </row>
    <row r="71" spans="1:11" x14ac:dyDescent="0.25">
      <c r="A71" s="2">
        <v>38384</v>
      </c>
      <c r="B71" s="3">
        <v>9162.5</v>
      </c>
      <c r="C71" s="3">
        <v>263.60000000000002</v>
      </c>
      <c r="D71" s="3">
        <v>2.9</v>
      </c>
      <c r="F71">
        <f t="shared" si="1"/>
        <v>3.4168190728594006E-3</v>
      </c>
      <c r="K71">
        <f t="shared" si="0"/>
        <v>21.966666666666669</v>
      </c>
    </row>
    <row r="72" spans="1:11" x14ac:dyDescent="0.25">
      <c r="A72" s="2">
        <v>38412</v>
      </c>
      <c r="B72" s="3">
        <v>9224.7999999999993</v>
      </c>
      <c r="C72" s="3">
        <v>285.7</v>
      </c>
      <c r="D72" s="3">
        <v>3.1</v>
      </c>
      <c r="F72">
        <f t="shared" si="1"/>
        <v>6.7994542974079142E-3</v>
      </c>
      <c r="K72">
        <f t="shared" si="0"/>
        <v>23.808333333333334</v>
      </c>
    </row>
    <row r="73" spans="1:11" x14ac:dyDescent="0.25">
      <c r="A73" s="2">
        <v>38443</v>
      </c>
      <c r="B73" s="3">
        <v>9280.2999999999993</v>
      </c>
      <c r="C73" s="3">
        <v>252</v>
      </c>
      <c r="D73" s="3">
        <v>2.7</v>
      </c>
      <c r="F73">
        <f t="shared" si="1"/>
        <v>6.0163905992542954E-3</v>
      </c>
      <c r="K73">
        <f t="shared" si="0"/>
        <v>21</v>
      </c>
    </row>
    <row r="74" spans="1:11" x14ac:dyDescent="0.25">
      <c r="A74" s="2">
        <v>38473</v>
      </c>
      <c r="B74" s="3">
        <v>9327</v>
      </c>
      <c r="C74" s="3">
        <v>302</v>
      </c>
      <c r="D74" s="3">
        <v>3.2</v>
      </c>
      <c r="F74">
        <f t="shared" si="1"/>
        <v>5.0321649084621445E-3</v>
      </c>
      <c r="K74">
        <f t="shared" ref="K74:K137" si="2">C74/12</f>
        <v>25.166666666666668</v>
      </c>
    </row>
    <row r="75" spans="1:11" x14ac:dyDescent="0.25">
      <c r="A75" s="2">
        <v>38504</v>
      </c>
      <c r="B75" s="3">
        <v>9354.1</v>
      </c>
      <c r="C75" s="3">
        <v>242.9</v>
      </c>
      <c r="D75" s="3">
        <v>2.6</v>
      </c>
      <c r="F75">
        <f t="shared" ref="F75:F138" si="3">B75/B74-1</f>
        <v>2.9055430470676935E-3</v>
      </c>
      <c r="K75">
        <f t="shared" si="2"/>
        <v>20.241666666666667</v>
      </c>
    </row>
    <row r="76" spans="1:11" x14ac:dyDescent="0.25">
      <c r="A76" s="2">
        <v>38534</v>
      </c>
      <c r="B76" s="3">
        <v>9406.6</v>
      </c>
      <c r="C76" s="3">
        <v>193.4</v>
      </c>
      <c r="D76" s="3">
        <v>2.1</v>
      </c>
      <c r="F76">
        <f t="shared" si="3"/>
        <v>5.6125121604431172E-3</v>
      </c>
      <c r="K76">
        <f t="shared" si="2"/>
        <v>16.116666666666667</v>
      </c>
    </row>
    <row r="77" spans="1:11" x14ac:dyDescent="0.25">
      <c r="A77" s="2">
        <v>38565</v>
      </c>
      <c r="B77" s="3">
        <v>9460</v>
      </c>
      <c r="C77" s="3">
        <v>248.7</v>
      </c>
      <c r="D77" s="3">
        <v>2.6</v>
      </c>
      <c r="F77">
        <f t="shared" si="3"/>
        <v>5.6768651797673986E-3</v>
      </c>
      <c r="K77">
        <f t="shared" si="2"/>
        <v>20.724999999999998</v>
      </c>
    </row>
    <row r="78" spans="1:11" x14ac:dyDescent="0.25">
      <c r="A78" s="2">
        <v>38596</v>
      </c>
      <c r="B78" s="3">
        <v>9515.2000000000007</v>
      </c>
      <c r="C78" s="3">
        <v>252.2</v>
      </c>
      <c r="D78" s="3">
        <v>2.7</v>
      </c>
      <c r="F78">
        <f t="shared" si="3"/>
        <v>5.8350951374208648E-3</v>
      </c>
      <c r="K78">
        <f t="shared" si="2"/>
        <v>21.016666666666666</v>
      </c>
    </row>
    <row r="79" spans="1:11" x14ac:dyDescent="0.25">
      <c r="A79" s="2">
        <v>38626</v>
      </c>
      <c r="B79" s="3">
        <v>9578.2999999999993</v>
      </c>
      <c r="C79" s="3">
        <v>274.5</v>
      </c>
      <c r="D79" s="3">
        <v>2.9</v>
      </c>
      <c r="F79">
        <f t="shared" si="3"/>
        <v>6.6314948713634969E-3</v>
      </c>
      <c r="K79">
        <f t="shared" si="2"/>
        <v>22.875</v>
      </c>
    </row>
    <row r="80" spans="1:11" x14ac:dyDescent="0.25">
      <c r="A80" s="2">
        <v>38657</v>
      </c>
      <c r="B80" s="3">
        <v>9617.7999999999993</v>
      </c>
      <c r="C80" s="3">
        <v>304.5</v>
      </c>
      <c r="D80" s="3">
        <v>3.2</v>
      </c>
      <c r="F80">
        <f t="shared" si="3"/>
        <v>4.1239050771013641E-3</v>
      </c>
      <c r="K80">
        <f t="shared" si="2"/>
        <v>25.375</v>
      </c>
    </row>
    <row r="81" spans="1:11" x14ac:dyDescent="0.25">
      <c r="A81" s="2">
        <v>38687</v>
      </c>
      <c r="B81" s="3">
        <v>9651.6</v>
      </c>
      <c r="C81" s="3">
        <v>300.10000000000002</v>
      </c>
      <c r="D81" s="3">
        <v>3.1</v>
      </c>
      <c r="F81">
        <f t="shared" si="3"/>
        <v>3.5143172035185799E-3</v>
      </c>
      <c r="K81">
        <f t="shared" si="2"/>
        <v>25.008333333333336</v>
      </c>
    </row>
    <row r="82" spans="1:11" x14ac:dyDescent="0.25">
      <c r="A82" s="2">
        <v>38718</v>
      </c>
      <c r="B82" s="3">
        <v>9805</v>
      </c>
      <c r="C82" s="3">
        <v>363.2</v>
      </c>
      <c r="D82" s="3">
        <v>3.7</v>
      </c>
      <c r="F82">
        <f t="shared" si="3"/>
        <v>1.5893737825852572E-2</v>
      </c>
      <c r="K82">
        <f t="shared" si="2"/>
        <v>30.266666666666666</v>
      </c>
    </row>
    <row r="83" spans="1:11" x14ac:dyDescent="0.25">
      <c r="A83" s="2">
        <v>38749</v>
      </c>
      <c r="B83" s="3">
        <v>9859.2000000000007</v>
      </c>
      <c r="C83" s="3">
        <v>388.5</v>
      </c>
      <c r="D83" s="3">
        <v>3.9</v>
      </c>
      <c r="F83">
        <f t="shared" si="3"/>
        <v>5.5277919428864397E-3</v>
      </c>
      <c r="K83">
        <f t="shared" si="2"/>
        <v>32.375</v>
      </c>
    </row>
    <row r="84" spans="1:11" x14ac:dyDescent="0.25">
      <c r="A84" s="2">
        <v>38777</v>
      </c>
      <c r="B84" s="3">
        <v>9917.6</v>
      </c>
      <c r="C84" s="3">
        <v>408.1</v>
      </c>
      <c r="D84" s="3">
        <v>4.0999999999999996</v>
      </c>
      <c r="F84">
        <f t="shared" si="3"/>
        <v>5.9234014930216183E-3</v>
      </c>
      <c r="K84">
        <f t="shared" si="2"/>
        <v>34.008333333333333</v>
      </c>
    </row>
    <row r="85" spans="1:11" x14ac:dyDescent="0.25">
      <c r="A85" s="2">
        <v>38808</v>
      </c>
      <c r="B85" s="3">
        <v>9958.9</v>
      </c>
      <c r="C85" s="3">
        <v>382.1</v>
      </c>
      <c r="D85" s="3">
        <v>3.8</v>
      </c>
      <c r="F85">
        <f t="shared" si="3"/>
        <v>4.1643139469225154E-3</v>
      </c>
      <c r="K85">
        <f t="shared" si="2"/>
        <v>31.841666666666669</v>
      </c>
    </row>
    <row r="86" spans="1:11" x14ac:dyDescent="0.25">
      <c r="A86" s="2">
        <v>38838</v>
      </c>
      <c r="B86" s="3">
        <v>9978.9</v>
      </c>
      <c r="C86" s="3">
        <v>362.4</v>
      </c>
      <c r="D86" s="3">
        <v>3.6</v>
      </c>
      <c r="F86">
        <f t="shared" si="3"/>
        <v>2.0082539236261354E-3</v>
      </c>
      <c r="K86">
        <f t="shared" si="2"/>
        <v>30.2</v>
      </c>
    </row>
    <row r="87" spans="1:11" x14ac:dyDescent="0.25">
      <c r="A87" s="2">
        <v>38869</v>
      </c>
      <c r="B87" s="3">
        <v>10017.299999999999</v>
      </c>
      <c r="C87" s="3">
        <v>372.3</v>
      </c>
      <c r="D87" s="3">
        <v>3.7</v>
      </c>
      <c r="F87">
        <f t="shared" si="3"/>
        <v>3.8481195322128681E-3</v>
      </c>
      <c r="K87">
        <f t="shared" si="2"/>
        <v>31.025000000000002</v>
      </c>
    </row>
    <row r="88" spans="1:11" x14ac:dyDescent="0.25">
      <c r="A88" s="2">
        <v>38899</v>
      </c>
      <c r="B88" s="3">
        <v>10050</v>
      </c>
      <c r="C88" s="3">
        <v>315.8</v>
      </c>
      <c r="D88" s="3">
        <v>3.1</v>
      </c>
      <c r="F88">
        <f t="shared" si="3"/>
        <v>3.264352669881232E-3</v>
      </c>
      <c r="K88">
        <f t="shared" si="2"/>
        <v>26.316666666666666</v>
      </c>
    </row>
    <row r="89" spans="1:11" x14ac:dyDescent="0.25">
      <c r="A89" s="2">
        <v>38930</v>
      </c>
      <c r="B89" s="3">
        <v>10075.6</v>
      </c>
      <c r="C89" s="3">
        <v>336.7</v>
      </c>
      <c r="D89" s="3">
        <v>3.3</v>
      </c>
      <c r="F89">
        <f t="shared" si="3"/>
        <v>2.5472636815919714E-3</v>
      </c>
      <c r="K89">
        <f t="shared" si="2"/>
        <v>28.058333333333334</v>
      </c>
    </row>
    <row r="90" spans="1:11" x14ac:dyDescent="0.25">
      <c r="A90" s="2">
        <v>38961</v>
      </c>
      <c r="B90" s="3">
        <v>10105.5</v>
      </c>
      <c r="C90" s="3">
        <v>327.3</v>
      </c>
      <c r="D90" s="3">
        <v>3.2</v>
      </c>
      <c r="F90">
        <f t="shared" si="3"/>
        <v>2.9675652070346725E-3</v>
      </c>
      <c r="K90">
        <f t="shared" si="2"/>
        <v>27.275000000000002</v>
      </c>
    </row>
    <row r="91" spans="1:11" x14ac:dyDescent="0.25">
      <c r="A91" s="2">
        <v>38991</v>
      </c>
      <c r="B91" s="3">
        <v>10129.6</v>
      </c>
      <c r="C91" s="3">
        <v>327.7</v>
      </c>
      <c r="D91" s="3">
        <v>3.2</v>
      </c>
      <c r="F91">
        <f t="shared" si="3"/>
        <v>2.384839938647243E-3</v>
      </c>
      <c r="K91">
        <f t="shared" si="2"/>
        <v>27.308333333333334</v>
      </c>
    </row>
    <row r="92" spans="1:11" x14ac:dyDescent="0.25">
      <c r="A92" s="2">
        <v>39022</v>
      </c>
      <c r="B92" s="3">
        <v>10175.4</v>
      </c>
      <c r="C92" s="3">
        <v>364.1</v>
      </c>
      <c r="D92" s="3">
        <v>3.6</v>
      </c>
      <c r="F92">
        <f t="shared" si="3"/>
        <v>4.521402622018611E-3</v>
      </c>
      <c r="K92">
        <f t="shared" si="2"/>
        <v>30.341666666666669</v>
      </c>
    </row>
    <row r="93" spans="1:11" x14ac:dyDescent="0.25">
      <c r="A93" s="2">
        <v>39052</v>
      </c>
      <c r="B93" s="3">
        <v>10259.700000000001</v>
      </c>
      <c r="C93" s="3">
        <v>355.6</v>
      </c>
      <c r="D93" s="3">
        <v>3.5</v>
      </c>
      <c r="F93">
        <f t="shared" si="3"/>
        <v>8.2846865970871431E-3</v>
      </c>
      <c r="K93">
        <f t="shared" si="2"/>
        <v>29.633333333333336</v>
      </c>
    </row>
    <row r="94" spans="1:11" x14ac:dyDescent="0.25">
      <c r="A94" s="2">
        <v>39083</v>
      </c>
      <c r="B94" s="3">
        <v>10291.200000000001</v>
      </c>
      <c r="C94" s="3">
        <v>332.9</v>
      </c>
      <c r="D94" s="3">
        <v>3.2</v>
      </c>
      <c r="F94">
        <f t="shared" si="3"/>
        <v>3.0702652124330321E-3</v>
      </c>
      <c r="K94">
        <f t="shared" si="2"/>
        <v>27.741666666666664</v>
      </c>
    </row>
    <row r="95" spans="1:11" x14ac:dyDescent="0.25">
      <c r="A95" s="2">
        <v>39114</v>
      </c>
      <c r="B95" s="3">
        <v>10355.700000000001</v>
      </c>
      <c r="C95" s="3">
        <v>372.9</v>
      </c>
      <c r="D95" s="3">
        <v>3.6</v>
      </c>
      <c r="F95">
        <f t="shared" si="3"/>
        <v>6.2674906716417844E-3</v>
      </c>
      <c r="K95">
        <f t="shared" si="2"/>
        <v>31.074999999999999</v>
      </c>
    </row>
    <row r="96" spans="1:11" x14ac:dyDescent="0.25">
      <c r="A96" s="2">
        <v>39142</v>
      </c>
      <c r="B96" s="3">
        <v>10425.700000000001</v>
      </c>
      <c r="C96" s="3">
        <v>402.2</v>
      </c>
      <c r="D96" s="3">
        <v>3.9</v>
      </c>
      <c r="F96">
        <f t="shared" si="3"/>
        <v>6.7595623666194538E-3</v>
      </c>
      <c r="K96">
        <f t="shared" si="2"/>
        <v>33.516666666666666</v>
      </c>
    </row>
    <row r="97" spans="1:11" x14ac:dyDescent="0.25">
      <c r="A97" s="2">
        <v>39173</v>
      </c>
      <c r="B97" s="3">
        <v>10463.9</v>
      </c>
      <c r="C97" s="3">
        <v>397.2</v>
      </c>
      <c r="D97" s="3">
        <v>3.8</v>
      </c>
      <c r="F97">
        <f t="shared" si="3"/>
        <v>3.6640225596362708E-3</v>
      </c>
      <c r="K97">
        <f t="shared" si="2"/>
        <v>33.1</v>
      </c>
    </row>
    <row r="98" spans="1:11" x14ac:dyDescent="0.25">
      <c r="A98" s="2">
        <v>39203</v>
      </c>
      <c r="B98" s="3">
        <v>10499.3</v>
      </c>
      <c r="C98" s="3">
        <v>381.6</v>
      </c>
      <c r="D98" s="3">
        <v>3.6</v>
      </c>
      <c r="F98">
        <f t="shared" si="3"/>
        <v>3.3830598534008161E-3</v>
      </c>
      <c r="K98">
        <f t="shared" si="2"/>
        <v>31.8</v>
      </c>
    </row>
    <row r="99" spans="1:11" x14ac:dyDescent="0.25">
      <c r="A99" s="2">
        <v>39234</v>
      </c>
      <c r="B99" s="3">
        <v>10515.1</v>
      </c>
      <c r="C99" s="3">
        <v>370.1</v>
      </c>
      <c r="D99" s="3">
        <v>3.5</v>
      </c>
      <c r="F99">
        <f t="shared" si="3"/>
        <v>1.5048622289106639E-3</v>
      </c>
      <c r="K99">
        <f t="shared" si="2"/>
        <v>30.841666666666669</v>
      </c>
    </row>
    <row r="100" spans="1:11" x14ac:dyDescent="0.25">
      <c r="A100" s="2">
        <v>39264</v>
      </c>
      <c r="B100" s="3">
        <v>10542.1</v>
      </c>
      <c r="C100" s="3">
        <v>356.7</v>
      </c>
      <c r="D100" s="3">
        <v>3.4</v>
      </c>
      <c r="F100">
        <f t="shared" si="3"/>
        <v>2.5677359226254914E-3</v>
      </c>
      <c r="K100">
        <f t="shared" si="2"/>
        <v>29.724999999999998</v>
      </c>
    </row>
    <row r="101" spans="1:11" x14ac:dyDescent="0.25">
      <c r="A101" s="2">
        <v>39295</v>
      </c>
      <c r="B101" s="3">
        <v>10554.6</v>
      </c>
      <c r="C101" s="3">
        <v>322.60000000000002</v>
      </c>
      <c r="D101" s="3">
        <v>3.1</v>
      </c>
      <c r="F101">
        <f t="shared" si="3"/>
        <v>1.1857220098463461E-3</v>
      </c>
      <c r="K101">
        <f t="shared" si="2"/>
        <v>26.883333333333336</v>
      </c>
    </row>
    <row r="102" spans="1:11" x14ac:dyDescent="0.25">
      <c r="A102" s="2">
        <v>39326</v>
      </c>
      <c r="B102" s="3">
        <v>10614.5</v>
      </c>
      <c r="C102" s="3">
        <v>333.6</v>
      </c>
      <c r="D102" s="3">
        <v>3.1</v>
      </c>
      <c r="F102">
        <f t="shared" si="3"/>
        <v>5.6752506016333193E-3</v>
      </c>
      <c r="K102">
        <f t="shared" si="2"/>
        <v>27.8</v>
      </c>
    </row>
    <row r="103" spans="1:11" x14ac:dyDescent="0.25">
      <c r="A103" s="2">
        <v>39356</v>
      </c>
      <c r="B103" s="3">
        <v>10643.5</v>
      </c>
      <c r="C103" s="3">
        <v>323.60000000000002</v>
      </c>
      <c r="D103" s="3">
        <v>3</v>
      </c>
      <c r="F103">
        <f t="shared" si="3"/>
        <v>2.7321117339489387E-3</v>
      </c>
      <c r="K103">
        <f t="shared" si="2"/>
        <v>26.966666666666669</v>
      </c>
    </row>
    <row r="104" spans="1:11" x14ac:dyDescent="0.25">
      <c r="A104" s="2">
        <v>39387</v>
      </c>
      <c r="B104" s="3">
        <v>10689.5</v>
      </c>
      <c r="C104" s="3">
        <v>296.5</v>
      </c>
      <c r="D104" s="3">
        <v>2.8</v>
      </c>
      <c r="F104">
        <f t="shared" si="3"/>
        <v>4.3218865974539167E-3</v>
      </c>
      <c r="K104">
        <f t="shared" si="2"/>
        <v>24.708333333333332</v>
      </c>
    </row>
    <row r="105" spans="1:11" x14ac:dyDescent="0.25">
      <c r="A105" s="2">
        <v>39417</v>
      </c>
      <c r="B105" s="3">
        <v>10751.4</v>
      </c>
      <c r="C105" s="3">
        <v>342.1</v>
      </c>
      <c r="D105" s="3">
        <v>3.2</v>
      </c>
      <c r="F105">
        <f t="shared" si="3"/>
        <v>5.7907292202628025E-3</v>
      </c>
      <c r="K105">
        <f t="shared" si="2"/>
        <v>28.508333333333336</v>
      </c>
    </row>
    <row r="106" spans="1:11" x14ac:dyDescent="0.25">
      <c r="A106" s="2">
        <v>39448</v>
      </c>
      <c r="B106" s="3">
        <v>10779.8</v>
      </c>
      <c r="C106" s="3">
        <v>348.5</v>
      </c>
      <c r="D106" s="3">
        <v>3.2</v>
      </c>
      <c r="F106">
        <f t="shared" si="3"/>
        <v>2.6415164536710556E-3</v>
      </c>
      <c r="K106">
        <f t="shared" si="2"/>
        <v>29.041666666666668</v>
      </c>
    </row>
    <row r="107" spans="1:11" x14ac:dyDescent="0.25">
      <c r="A107" s="2">
        <v>39479</v>
      </c>
      <c r="B107" s="3">
        <v>10796</v>
      </c>
      <c r="C107" s="3">
        <v>385</v>
      </c>
      <c r="D107" s="3">
        <v>3.6</v>
      </c>
      <c r="F107">
        <f t="shared" si="3"/>
        <v>1.5028108128165574E-3</v>
      </c>
      <c r="K107">
        <f t="shared" si="2"/>
        <v>32.083333333333336</v>
      </c>
    </row>
    <row r="108" spans="1:11" x14ac:dyDescent="0.25">
      <c r="A108" s="2">
        <v>39508</v>
      </c>
      <c r="B108" s="3">
        <v>10824.8</v>
      </c>
      <c r="C108" s="3">
        <v>367.3</v>
      </c>
      <c r="D108" s="3">
        <v>3.4</v>
      </c>
      <c r="F108">
        <f t="shared" si="3"/>
        <v>2.6676546869210949E-3</v>
      </c>
      <c r="K108">
        <f t="shared" si="2"/>
        <v>30.608333333333334</v>
      </c>
    </row>
    <row r="109" spans="1:11" x14ac:dyDescent="0.25">
      <c r="A109" s="2">
        <v>39539</v>
      </c>
      <c r="B109" s="3">
        <v>10803</v>
      </c>
      <c r="C109" s="3">
        <v>312</v>
      </c>
      <c r="D109" s="3">
        <v>2.9</v>
      </c>
      <c r="F109">
        <f t="shared" si="3"/>
        <v>-2.0138940211366085E-3</v>
      </c>
      <c r="K109">
        <f t="shared" si="2"/>
        <v>26</v>
      </c>
    </row>
    <row r="110" spans="1:11" x14ac:dyDescent="0.25">
      <c r="A110" s="2">
        <v>39569</v>
      </c>
      <c r="B110" s="3">
        <v>11377.8</v>
      </c>
      <c r="C110" s="3">
        <v>826.4</v>
      </c>
      <c r="D110" s="3">
        <v>7.3</v>
      </c>
      <c r="F110">
        <f t="shared" si="3"/>
        <v>5.3207442377117387E-2</v>
      </c>
      <c r="K110">
        <f t="shared" si="2"/>
        <v>68.86666666666666</v>
      </c>
    </row>
    <row r="111" spans="1:11" x14ac:dyDescent="0.25">
      <c r="A111" s="2">
        <v>39600</v>
      </c>
      <c r="B111" s="3">
        <v>11170.1</v>
      </c>
      <c r="C111" s="3">
        <v>564.20000000000005</v>
      </c>
      <c r="D111" s="3">
        <v>5.0999999999999996</v>
      </c>
      <c r="F111">
        <f t="shared" si="3"/>
        <v>-1.8254847158501564E-2</v>
      </c>
      <c r="K111">
        <f t="shared" si="2"/>
        <v>47.016666666666673</v>
      </c>
    </row>
    <row r="112" spans="1:11" x14ac:dyDescent="0.25">
      <c r="A112" s="2">
        <v>39630</v>
      </c>
      <c r="B112" s="3">
        <v>11048.9</v>
      </c>
      <c r="C112" s="3">
        <v>445</v>
      </c>
      <c r="D112" s="3">
        <v>4</v>
      </c>
      <c r="F112">
        <f t="shared" si="3"/>
        <v>-1.0850395251609246E-2</v>
      </c>
      <c r="K112">
        <f t="shared" si="2"/>
        <v>37.083333333333336</v>
      </c>
    </row>
    <row r="113" spans="1:11" x14ac:dyDescent="0.25">
      <c r="A113" s="2">
        <v>39661</v>
      </c>
      <c r="B113" s="3">
        <v>10976</v>
      </c>
      <c r="C113" s="3">
        <v>381.3</v>
      </c>
      <c r="D113" s="3">
        <v>3.5</v>
      </c>
      <c r="F113">
        <f t="shared" si="3"/>
        <v>-6.5979418765668152E-3</v>
      </c>
      <c r="K113">
        <f t="shared" si="2"/>
        <v>31.775000000000002</v>
      </c>
    </row>
    <row r="114" spans="1:11" x14ac:dyDescent="0.25">
      <c r="A114" s="2">
        <v>39692</v>
      </c>
      <c r="B114" s="3">
        <v>11008.5</v>
      </c>
      <c r="C114" s="3">
        <v>472.7</v>
      </c>
      <c r="D114" s="3">
        <v>4.3</v>
      </c>
      <c r="F114">
        <f t="shared" si="3"/>
        <v>2.9610058309037512E-3</v>
      </c>
      <c r="K114">
        <f t="shared" si="2"/>
        <v>39.391666666666666</v>
      </c>
    </row>
    <row r="115" spans="1:11" x14ac:dyDescent="0.25">
      <c r="A115" s="2">
        <v>39722</v>
      </c>
      <c r="B115" s="3">
        <v>11016.6</v>
      </c>
      <c r="C115" s="3">
        <v>576</v>
      </c>
      <c r="D115" s="3">
        <v>5.2</v>
      </c>
      <c r="F115">
        <f t="shared" si="3"/>
        <v>7.3579506744780865E-4</v>
      </c>
      <c r="K115">
        <f t="shared" si="2"/>
        <v>48</v>
      </c>
    </row>
    <row r="116" spans="1:11" x14ac:dyDescent="0.25">
      <c r="A116" s="2">
        <v>39753</v>
      </c>
      <c r="B116" s="3">
        <v>10977.5</v>
      </c>
      <c r="C116" s="3">
        <v>693.2</v>
      </c>
      <c r="D116" s="3">
        <v>6.3</v>
      </c>
      <c r="F116">
        <f t="shared" si="3"/>
        <v>-3.5491894050796446E-3</v>
      </c>
      <c r="K116">
        <f t="shared" si="2"/>
        <v>57.766666666666673</v>
      </c>
    </row>
    <row r="117" spans="1:11" x14ac:dyDescent="0.25">
      <c r="A117" s="2">
        <v>39783</v>
      </c>
      <c r="B117" s="3">
        <v>10861.8</v>
      </c>
      <c r="C117" s="3">
        <v>668.7</v>
      </c>
      <c r="D117" s="3">
        <v>6.2</v>
      </c>
      <c r="F117">
        <f t="shared" si="3"/>
        <v>-1.0539740378046059E-2</v>
      </c>
      <c r="K117">
        <f t="shared" si="2"/>
        <v>55.725000000000001</v>
      </c>
    </row>
    <row r="118" spans="1:11" x14ac:dyDescent="0.25">
      <c r="A118" s="2">
        <v>39814</v>
      </c>
      <c r="B118" s="3">
        <v>10921.5</v>
      </c>
      <c r="C118" s="3">
        <v>676.6</v>
      </c>
      <c r="D118" s="3">
        <v>6.2</v>
      </c>
      <c r="F118">
        <f t="shared" si="3"/>
        <v>5.4963265757057567E-3</v>
      </c>
      <c r="K118">
        <f t="shared" si="2"/>
        <v>56.383333333333333</v>
      </c>
    </row>
    <row r="119" spans="1:11" x14ac:dyDescent="0.25">
      <c r="A119" s="2">
        <v>39845</v>
      </c>
      <c r="B119" s="3">
        <v>10829.7</v>
      </c>
      <c r="C119" s="3">
        <v>605.9</v>
      </c>
      <c r="D119" s="3">
        <v>5.6</v>
      </c>
      <c r="F119">
        <f t="shared" si="3"/>
        <v>-8.4054388133497637E-3</v>
      </c>
      <c r="K119">
        <f t="shared" si="2"/>
        <v>50.491666666666667</v>
      </c>
    </row>
    <row r="120" spans="1:11" x14ac:dyDescent="0.25">
      <c r="A120" s="2">
        <v>39873</v>
      </c>
      <c r="B120" s="3">
        <v>10812.8</v>
      </c>
      <c r="C120" s="3">
        <v>639.4</v>
      </c>
      <c r="D120" s="3">
        <v>5.9</v>
      </c>
      <c r="F120">
        <f t="shared" si="3"/>
        <v>-1.5605233755322523E-3</v>
      </c>
      <c r="K120">
        <f t="shared" si="2"/>
        <v>53.283333333333331</v>
      </c>
    </row>
    <row r="121" spans="1:11" x14ac:dyDescent="0.25">
      <c r="A121" s="2">
        <v>39904</v>
      </c>
      <c r="B121" s="3">
        <v>10890.7</v>
      </c>
      <c r="C121" s="3">
        <v>718.7</v>
      </c>
      <c r="D121" s="3">
        <v>6.6</v>
      </c>
      <c r="F121">
        <f t="shared" si="3"/>
        <v>7.2044243859130663E-3</v>
      </c>
      <c r="K121">
        <f t="shared" si="2"/>
        <v>59.891666666666673</v>
      </c>
    </row>
    <row r="122" spans="1:11" x14ac:dyDescent="0.25">
      <c r="A122" s="2">
        <v>39934</v>
      </c>
      <c r="B122" s="3">
        <v>11057.7</v>
      </c>
      <c r="C122" s="3">
        <v>868.3</v>
      </c>
      <c r="D122" s="3">
        <v>7.9</v>
      </c>
      <c r="F122">
        <f t="shared" si="3"/>
        <v>1.5334184212217661E-2</v>
      </c>
      <c r="K122">
        <f t="shared" si="2"/>
        <v>72.358333333333334</v>
      </c>
    </row>
    <row r="123" spans="1:11" x14ac:dyDescent="0.25">
      <c r="A123" s="2">
        <v>39965</v>
      </c>
      <c r="B123" s="3">
        <v>10920.3</v>
      </c>
      <c r="C123" s="3">
        <v>672.5</v>
      </c>
      <c r="D123" s="3">
        <v>6.2</v>
      </c>
      <c r="F123">
        <f t="shared" si="3"/>
        <v>-1.2425730486448461E-2</v>
      </c>
      <c r="K123">
        <f t="shared" si="2"/>
        <v>56.041666666666664</v>
      </c>
    </row>
    <row r="124" spans="1:11" x14ac:dyDescent="0.25">
      <c r="A124" s="2">
        <v>39995</v>
      </c>
      <c r="B124" s="3">
        <v>10873.9</v>
      </c>
      <c r="C124" s="3">
        <v>593.9</v>
      </c>
      <c r="D124" s="3">
        <v>5.5</v>
      </c>
      <c r="F124">
        <f t="shared" si="3"/>
        <v>-4.2489675192073362E-3</v>
      </c>
      <c r="K124">
        <f t="shared" si="2"/>
        <v>49.491666666666667</v>
      </c>
    </row>
    <row r="125" spans="1:11" x14ac:dyDescent="0.25">
      <c r="A125" s="2">
        <v>40026</v>
      </c>
      <c r="B125" s="3">
        <v>10884.9</v>
      </c>
      <c r="C125" s="3">
        <v>485.5</v>
      </c>
      <c r="D125" s="3">
        <v>4.5</v>
      </c>
      <c r="F125">
        <f t="shared" si="3"/>
        <v>1.0115965752857115E-3</v>
      </c>
      <c r="K125">
        <f t="shared" si="2"/>
        <v>40.458333333333336</v>
      </c>
    </row>
    <row r="126" spans="1:11" x14ac:dyDescent="0.25">
      <c r="A126" s="2">
        <v>40057</v>
      </c>
      <c r="B126" s="3">
        <v>10935.1</v>
      </c>
      <c r="C126" s="3">
        <v>607.4</v>
      </c>
      <c r="D126" s="3">
        <v>5.6</v>
      </c>
      <c r="F126">
        <f t="shared" si="3"/>
        <v>4.6118935405929928E-3</v>
      </c>
      <c r="K126">
        <f t="shared" si="2"/>
        <v>50.616666666666667</v>
      </c>
    </row>
    <row r="127" spans="1:11" x14ac:dyDescent="0.25">
      <c r="A127" s="2">
        <v>40087</v>
      </c>
      <c r="B127" s="3">
        <v>10943.4</v>
      </c>
      <c r="C127" s="3">
        <v>566.9</v>
      </c>
      <c r="D127" s="3">
        <v>5.2</v>
      </c>
      <c r="F127">
        <f t="shared" si="3"/>
        <v>7.5902369434199812E-4</v>
      </c>
      <c r="K127">
        <f t="shared" si="2"/>
        <v>47.241666666666667</v>
      </c>
    </row>
    <row r="128" spans="1:11" x14ac:dyDescent="0.25">
      <c r="A128" s="2">
        <v>40118</v>
      </c>
      <c r="B128" s="3">
        <v>11001.9</v>
      </c>
      <c r="C128" s="3">
        <v>619.70000000000005</v>
      </c>
      <c r="D128" s="3">
        <v>5.6</v>
      </c>
      <c r="F128">
        <f t="shared" si="3"/>
        <v>5.3456878118318674E-3</v>
      </c>
      <c r="K128">
        <f t="shared" si="2"/>
        <v>51.641666666666673</v>
      </c>
    </row>
    <row r="129" spans="1:11" x14ac:dyDescent="0.25">
      <c r="A129" s="2">
        <v>40148</v>
      </c>
      <c r="B129" s="3">
        <v>11064.5</v>
      </c>
      <c r="C129" s="3">
        <v>621.20000000000005</v>
      </c>
      <c r="D129" s="3">
        <v>5.6</v>
      </c>
      <c r="F129">
        <f t="shared" si="3"/>
        <v>5.6899262854597232E-3</v>
      </c>
      <c r="K129">
        <f t="shared" si="2"/>
        <v>51.766666666666673</v>
      </c>
    </row>
    <row r="130" spans="1:11" x14ac:dyDescent="0.25">
      <c r="A130" s="2">
        <v>40179</v>
      </c>
      <c r="B130" s="3">
        <v>11102.5</v>
      </c>
      <c r="C130" s="3">
        <v>653</v>
      </c>
      <c r="D130" s="3">
        <v>5.9</v>
      </c>
      <c r="F130">
        <f t="shared" si="3"/>
        <v>3.434407338786194E-3</v>
      </c>
      <c r="K130">
        <f t="shared" si="2"/>
        <v>54.416666666666664</v>
      </c>
    </row>
    <row r="131" spans="1:11" x14ac:dyDescent="0.25">
      <c r="A131" s="2">
        <v>40210</v>
      </c>
      <c r="B131" s="3">
        <v>11112.8</v>
      </c>
      <c r="C131" s="3">
        <v>625.6</v>
      </c>
      <c r="D131" s="3">
        <v>5.6</v>
      </c>
      <c r="F131">
        <f t="shared" si="3"/>
        <v>9.2771898221122306E-4</v>
      </c>
      <c r="K131">
        <f t="shared" si="2"/>
        <v>52.133333333333333</v>
      </c>
    </row>
    <row r="132" spans="1:11" x14ac:dyDescent="0.25">
      <c r="A132" s="2">
        <v>40238</v>
      </c>
      <c r="B132" s="3">
        <v>11172.9</v>
      </c>
      <c r="C132" s="3">
        <v>624.20000000000005</v>
      </c>
      <c r="D132" s="3">
        <v>5.6</v>
      </c>
      <c r="F132">
        <f t="shared" si="3"/>
        <v>5.4081779569505883E-3</v>
      </c>
      <c r="K132">
        <f t="shared" si="2"/>
        <v>52.016666666666673</v>
      </c>
    </row>
    <row r="133" spans="1:11" x14ac:dyDescent="0.25">
      <c r="A133" s="2">
        <v>40269</v>
      </c>
      <c r="B133" s="3">
        <v>11272.2</v>
      </c>
      <c r="C133" s="3">
        <v>702</v>
      </c>
      <c r="D133" s="3">
        <v>6.2</v>
      </c>
      <c r="F133">
        <f t="shared" si="3"/>
        <v>8.8875761888140836E-3</v>
      </c>
      <c r="K133">
        <f t="shared" si="2"/>
        <v>58.5</v>
      </c>
    </row>
    <row r="134" spans="1:11" x14ac:dyDescent="0.25">
      <c r="A134" s="2">
        <v>40299</v>
      </c>
      <c r="B134" s="3">
        <v>11360</v>
      </c>
      <c r="C134" s="3">
        <v>762.1</v>
      </c>
      <c r="D134" s="3">
        <v>6.7</v>
      </c>
      <c r="F134">
        <f t="shared" si="3"/>
        <v>7.7890740050743368E-3</v>
      </c>
      <c r="K134">
        <f t="shared" si="2"/>
        <v>63.508333333333333</v>
      </c>
    </row>
    <row r="135" spans="1:11" x14ac:dyDescent="0.25">
      <c r="A135" s="2">
        <v>40330</v>
      </c>
      <c r="B135" s="3">
        <v>11362</v>
      </c>
      <c r="C135" s="3">
        <v>742</v>
      </c>
      <c r="D135" s="3">
        <v>6.5</v>
      </c>
      <c r="F135">
        <f t="shared" si="3"/>
        <v>1.7605633802819654E-4</v>
      </c>
      <c r="K135">
        <f t="shared" si="2"/>
        <v>61.833333333333336</v>
      </c>
    </row>
    <row r="136" spans="1:11" x14ac:dyDescent="0.25">
      <c r="A136" s="2">
        <v>40360</v>
      </c>
      <c r="B136" s="3">
        <v>11386.8</v>
      </c>
      <c r="C136" s="3">
        <v>731.3</v>
      </c>
      <c r="D136" s="3">
        <v>6.4</v>
      </c>
      <c r="F136">
        <f t="shared" si="3"/>
        <v>2.1827143108605895E-3</v>
      </c>
      <c r="K136">
        <f t="shared" si="2"/>
        <v>60.941666666666663</v>
      </c>
    </row>
    <row r="137" spans="1:11" x14ac:dyDescent="0.25">
      <c r="A137" s="2">
        <v>40391</v>
      </c>
      <c r="B137" s="3">
        <v>11439.6</v>
      </c>
      <c r="C137" s="3">
        <v>748</v>
      </c>
      <c r="D137" s="3">
        <v>6.5</v>
      </c>
      <c r="F137">
        <f t="shared" si="3"/>
        <v>4.6369480451049494E-3</v>
      </c>
      <c r="K137">
        <f t="shared" si="2"/>
        <v>62.333333333333336</v>
      </c>
    </row>
    <row r="138" spans="1:11" x14ac:dyDescent="0.25">
      <c r="A138" s="2">
        <v>40422</v>
      </c>
      <c r="B138" s="3">
        <v>11450.7</v>
      </c>
      <c r="C138" s="3">
        <v>742.1</v>
      </c>
      <c r="D138" s="3">
        <v>6.5</v>
      </c>
      <c r="F138">
        <f t="shared" si="3"/>
        <v>9.7031364733046743E-4</v>
      </c>
      <c r="K138">
        <f t="shared" ref="K138:K201" si="4">C138/12</f>
        <v>61.841666666666669</v>
      </c>
    </row>
    <row r="139" spans="1:11" x14ac:dyDescent="0.25">
      <c r="A139" s="2">
        <v>40452</v>
      </c>
      <c r="B139" s="3">
        <v>11488.1</v>
      </c>
      <c r="C139" s="3">
        <v>718.1</v>
      </c>
      <c r="D139" s="3">
        <v>6.3</v>
      </c>
      <c r="F139">
        <f t="shared" ref="F139:F202" si="5">B139/B138-1</f>
        <v>3.2661758669776386E-3</v>
      </c>
      <c r="K139">
        <f t="shared" si="4"/>
        <v>59.841666666666669</v>
      </c>
    </row>
    <row r="140" spans="1:11" x14ac:dyDescent="0.25">
      <c r="A140" s="2">
        <v>40483</v>
      </c>
      <c r="B140" s="3">
        <v>11520.9</v>
      </c>
      <c r="C140" s="3">
        <v>703.7</v>
      </c>
      <c r="D140" s="3">
        <v>6.1</v>
      </c>
      <c r="F140">
        <f t="shared" si="5"/>
        <v>2.8551283502058489E-3</v>
      </c>
      <c r="K140">
        <f t="shared" si="4"/>
        <v>58.641666666666673</v>
      </c>
    </row>
    <row r="141" spans="1:11" x14ac:dyDescent="0.25">
      <c r="A141" s="2">
        <v>40513</v>
      </c>
      <c r="B141" s="3">
        <v>11614.1</v>
      </c>
      <c r="C141" s="3">
        <v>759.6</v>
      </c>
      <c r="D141" s="3">
        <v>6.5</v>
      </c>
      <c r="F141">
        <f t="shared" si="5"/>
        <v>8.0896457742016814E-3</v>
      </c>
      <c r="K141">
        <f t="shared" si="4"/>
        <v>63.300000000000004</v>
      </c>
    </row>
    <row r="142" spans="1:11" x14ac:dyDescent="0.25">
      <c r="A142" s="2">
        <v>40544</v>
      </c>
      <c r="B142" s="3">
        <v>11701.6</v>
      </c>
      <c r="C142" s="3">
        <v>807.3</v>
      </c>
      <c r="D142" s="3">
        <v>6.9</v>
      </c>
      <c r="F142">
        <f t="shared" si="5"/>
        <v>7.5339458072516408E-3</v>
      </c>
      <c r="K142">
        <f t="shared" si="4"/>
        <v>67.274999999999991</v>
      </c>
    </row>
    <row r="143" spans="1:11" x14ac:dyDescent="0.25">
      <c r="A143" s="2">
        <v>40575</v>
      </c>
      <c r="B143" s="3">
        <v>11765.9</v>
      </c>
      <c r="C143" s="3">
        <v>846.5</v>
      </c>
      <c r="D143" s="3">
        <v>7.2</v>
      </c>
      <c r="F143">
        <f t="shared" si="5"/>
        <v>5.4949750461474878E-3</v>
      </c>
      <c r="K143">
        <f t="shared" si="4"/>
        <v>70.541666666666671</v>
      </c>
    </row>
    <row r="144" spans="1:11" x14ac:dyDescent="0.25">
      <c r="A144" s="2">
        <v>40603</v>
      </c>
      <c r="B144" s="3">
        <v>11780.4</v>
      </c>
      <c r="C144" s="3">
        <v>780.5</v>
      </c>
      <c r="D144" s="3">
        <v>6.6</v>
      </c>
      <c r="F144">
        <f t="shared" si="5"/>
        <v>1.2323749139462326E-3</v>
      </c>
      <c r="K144">
        <f t="shared" si="4"/>
        <v>65.041666666666671</v>
      </c>
    </row>
    <row r="145" spans="1:11" x14ac:dyDescent="0.25">
      <c r="A145" s="2">
        <v>40634</v>
      </c>
      <c r="B145" s="3">
        <v>11808.8</v>
      </c>
      <c r="C145" s="3">
        <v>773.5</v>
      </c>
      <c r="D145" s="3">
        <v>6.6</v>
      </c>
      <c r="F145">
        <f t="shared" si="5"/>
        <v>2.4107840141252002E-3</v>
      </c>
      <c r="K145">
        <f t="shared" si="4"/>
        <v>64.458333333333329</v>
      </c>
    </row>
    <row r="146" spans="1:11" x14ac:dyDescent="0.25">
      <c r="A146" s="2">
        <v>40664</v>
      </c>
      <c r="B146" s="3">
        <v>11827</v>
      </c>
      <c r="C146" s="3">
        <v>772.8</v>
      </c>
      <c r="D146" s="3">
        <v>6.5</v>
      </c>
      <c r="F146">
        <f t="shared" si="5"/>
        <v>1.541223494343269E-3</v>
      </c>
      <c r="K146">
        <f t="shared" si="4"/>
        <v>64.399999999999991</v>
      </c>
    </row>
    <row r="147" spans="1:11" x14ac:dyDescent="0.25">
      <c r="A147" s="2">
        <v>40695</v>
      </c>
      <c r="B147" s="3">
        <v>11868.4</v>
      </c>
      <c r="C147" s="3">
        <v>795.7</v>
      </c>
      <c r="D147" s="3">
        <v>6.7</v>
      </c>
      <c r="F147">
        <f t="shared" si="5"/>
        <v>3.5004650376257995E-3</v>
      </c>
      <c r="K147">
        <f t="shared" si="4"/>
        <v>66.308333333333337</v>
      </c>
    </row>
    <row r="148" spans="1:11" x14ac:dyDescent="0.25">
      <c r="A148" s="2">
        <v>40725</v>
      </c>
      <c r="B148" s="3">
        <v>11928.8</v>
      </c>
      <c r="C148" s="3">
        <v>819.5</v>
      </c>
      <c r="D148" s="3">
        <v>6.9</v>
      </c>
      <c r="F148">
        <f t="shared" si="5"/>
        <v>5.0891442822957877E-3</v>
      </c>
      <c r="K148">
        <f t="shared" si="4"/>
        <v>68.291666666666671</v>
      </c>
    </row>
    <row r="149" spans="1:11" x14ac:dyDescent="0.25">
      <c r="A149" s="2">
        <v>40756</v>
      </c>
      <c r="B149" s="3">
        <v>11948.9</v>
      </c>
      <c r="C149" s="3">
        <v>819.2</v>
      </c>
      <c r="D149" s="3">
        <v>6.9</v>
      </c>
      <c r="F149">
        <f t="shared" si="5"/>
        <v>1.6849976527395505E-3</v>
      </c>
      <c r="K149">
        <f t="shared" si="4"/>
        <v>68.266666666666666</v>
      </c>
    </row>
    <row r="150" spans="1:11" x14ac:dyDescent="0.25">
      <c r="A150" s="2">
        <v>40787</v>
      </c>
      <c r="B150" s="3">
        <v>11949.4</v>
      </c>
      <c r="C150" s="3">
        <v>782.7</v>
      </c>
      <c r="D150" s="3">
        <v>6.5</v>
      </c>
      <c r="F150">
        <f t="shared" si="5"/>
        <v>4.1844856011774567E-5</v>
      </c>
      <c r="K150">
        <f t="shared" si="4"/>
        <v>65.225000000000009</v>
      </c>
    </row>
    <row r="151" spans="1:11" x14ac:dyDescent="0.25">
      <c r="A151" s="2">
        <v>40817</v>
      </c>
      <c r="B151" s="3">
        <v>11962.4</v>
      </c>
      <c r="C151" s="3">
        <v>774.3</v>
      </c>
      <c r="D151" s="3">
        <v>6.5</v>
      </c>
      <c r="F151">
        <f t="shared" si="5"/>
        <v>1.0879207324216988E-3</v>
      </c>
      <c r="K151">
        <f t="shared" si="4"/>
        <v>64.524999999999991</v>
      </c>
    </row>
    <row r="152" spans="1:11" x14ac:dyDescent="0.25">
      <c r="A152" s="2">
        <v>40848</v>
      </c>
      <c r="B152" s="3">
        <v>11982.6</v>
      </c>
      <c r="C152" s="3">
        <v>792.9</v>
      </c>
      <c r="D152" s="3">
        <v>6.6</v>
      </c>
      <c r="F152">
        <f t="shared" si="5"/>
        <v>1.6886243563165593E-3</v>
      </c>
      <c r="K152">
        <f t="shared" si="4"/>
        <v>66.075000000000003</v>
      </c>
    </row>
    <row r="153" spans="1:11" x14ac:dyDescent="0.25">
      <c r="A153" s="2">
        <v>40878</v>
      </c>
      <c r="B153" s="3">
        <v>12103</v>
      </c>
      <c r="C153" s="3">
        <v>907.2</v>
      </c>
      <c r="D153" s="3">
        <v>7.5</v>
      </c>
      <c r="F153">
        <f t="shared" si="5"/>
        <v>1.0047902792382324E-2</v>
      </c>
      <c r="K153">
        <f t="shared" si="4"/>
        <v>75.600000000000009</v>
      </c>
    </row>
    <row r="154" spans="1:11" x14ac:dyDescent="0.25">
      <c r="A154" s="2">
        <v>40909</v>
      </c>
      <c r="B154" s="3">
        <v>12227.6</v>
      </c>
      <c r="C154" s="3">
        <v>953</v>
      </c>
      <c r="D154" s="3">
        <v>7.8</v>
      </c>
      <c r="F154">
        <f t="shared" si="5"/>
        <v>1.02949681897051E-2</v>
      </c>
      <c r="K154">
        <f t="shared" si="4"/>
        <v>79.416666666666671</v>
      </c>
    </row>
    <row r="155" spans="1:11" x14ac:dyDescent="0.25">
      <c r="A155" s="2">
        <v>40940</v>
      </c>
      <c r="B155" s="3">
        <v>12328.2</v>
      </c>
      <c r="C155" s="3">
        <v>959.1</v>
      </c>
      <c r="D155" s="3">
        <v>7.8</v>
      </c>
      <c r="F155">
        <f t="shared" si="5"/>
        <v>8.2272890837122858E-3</v>
      </c>
      <c r="K155">
        <f t="shared" si="4"/>
        <v>79.924999999999997</v>
      </c>
    </row>
    <row r="156" spans="1:11" x14ac:dyDescent="0.25">
      <c r="A156" s="2">
        <v>40969</v>
      </c>
      <c r="B156" s="3">
        <v>12398.1</v>
      </c>
      <c r="C156" s="3">
        <v>1014.5</v>
      </c>
      <c r="D156" s="3">
        <v>8.1999999999999993</v>
      </c>
      <c r="F156">
        <f t="shared" si="5"/>
        <v>5.6699274833309499E-3</v>
      </c>
      <c r="K156">
        <f t="shared" si="4"/>
        <v>84.541666666666671</v>
      </c>
    </row>
    <row r="157" spans="1:11" x14ac:dyDescent="0.25">
      <c r="A157" s="2">
        <v>41000</v>
      </c>
      <c r="B157" s="3">
        <v>12469.6</v>
      </c>
      <c r="C157" s="3">
        <v>1062.5</v>
      </c>
      <c r="D157" s="3">
        <v>8.5</v>
      </c>
      <c r="F157">
        <f t="shared" si="5"/>
        <v>5.7670126874278527E-3</v>
      </c>
      <c r="K157">
        <f t="shared" si="4"/>
        <v>88.541666666666671</v>
      </c>
    </row>
    <row r="158" spans="1:11" x14ac:dyDescent="0.25">
      <c r="A158" s="2">
        <v>41030</v>
      </c>
      <c r="B158" s="3">
        <v>12459.4</v>
      </c>
      <c r="C158" s="3">
        <v>1066.9000000000001</v>
      </c>
      <c r="D158" s="3">
        <v>8.6</v>
      </c>
      <c r="F158">
        <f t="shared" si="5"/>
        <v>-8.1798935009946838E-4</v>
      </c>
      <c r="K158">
        <f t="shared" si="4"/>
        <v>88.908333333333346</v>
      </c>
    </row>
    <row r="159" spans="1:11" x14ac:dyDescent="0.25">
      <c r="A159" s="2">
        <v>41061</v>
      </c>
      <c r="B159" s="3">
        <v>12445.5</v>
      </c>
      <c r="C159" s="3">
        <v>1074.9000000000001</v>
      </c>
      <c r="D159" s="3">
        <v>8.6</v>
      </c>
      <c r="F159">
        <f t="shared" si="5"/>
        <v>-1.1156235452750574E-3</v>
      </c>
      <c r="K159">
        <f t="shared" si="4"/>
        <v>89.575000000000003</v>
      </c>
    </row>
    <row r="160" spans="1:11" x14ac:dyDescent="0.25">
      <c r="A160" s="2">
        <v>41091</v>
      </c>
      <c r="B160" s="3">
        <v>12364.1</v>
      </c>
      <c r="C160" s="3">
        <v>967.8</v>
      </c>
      <c r="D160" s="3">
        <v>7.8</v>
      </c>
      <c r="F160">
        <f t="shared" si="5"/>
        <v>-6.5405166526053549E-3</v>
      </c>
      <c r="K160">
        <f t="shared" si="4"/>
        <v>80.649999999999991</v>
      </c>
    </row>
    <row r="161" spans="1:11" x14ac:dyDescent="0.25">
      <c r="A161" s="2">
        <v>41122</v>
      </c>
      <c r="B161" s="3">
        <v>12373.5</v>
      </c>
      <c r="C161" s="3">
        <v>935</v>
      </c>
      <c r="D161" s="3">
        <v>7.6</v>
      </c>
      <c r="F161">
        <f t="shared" si="5"/>
        <v>7.6026560768682749E-4</v>
      </c>
      <c r="K161">
        <f t="shared" si="4"/>
        <v>77.916666666666671</v>
      </c>
    </row>
    <row r="162" spans="1:11" x14ac:dyDescent="0.25">
      <c r="A162" s="2">
        <v>41153</v>
      </c>
      <c r="B162" s="3">
        <v>12500.4</v>
      </c>
      <c r="C162" s="3">
        <v>1009.3</v>
      </c>
      <c r="D162" s="3">
        <v>8.1</v>
      </c>
      <c r="F162">
        <f t="shared" si="5"/>
        <v>1.0255788580433967E-2</v>
      </c>
      <c r="K162">
        <f t="shared" si="4"/>
        <v>84.108333333333334</v>
      </c>
    </row>
    <row r="163" spans="1:11" x14ac:dyDescent="0.25">
      <c r="A163" s="2">
        <v>41183</v>
      </c>
      <c r="B163" s="3">
        <v>12622.9</v>
      </c>
      <c r="C163" s="3">
        <v>1096.0999999999999</v>
      </c>
      <c r="D163" s="3">
        <v>8.6999999999999993</v>
      </c>
      <c r="F163">
        <f t="shared" si="5"/>
        <v>9.7996864100349246E-3</v>
      </c>
      <c r="K163">
        <f t="shared" si="4"/>
        <v>91.341666666666654</v>
      </c>
    </row>
    <row r="164" spans="1:11" x14ac:dyDescent="0.25">
      <c r="A164" s="2">
        <v>41214</v>
      </c>
      <c r="B164" s="3">
        <v>12780.1</v>
      </c>
      <c r="C164" s="3">
        <v>1214.4000000000001</v>
      </c>
      <c r="D164" s="3">
        <v>9.5</v>
      </c>
      <c r="F164">
        <f t="shared" si="5"/>
        <v>1.2453556631202067E-2</v>
      </c>
      <c r="K164">
        <f t="shared" si="4"/>
        <v>101.2</v>
      </c>
    </row>
    <row r="165" spans="1:11" x14ac:dyDescent="0.25">
      <c r="A165" s="2">
        <v>41244</v>
      </c>
      <c r="B165" s="3">
        <v>13088.6</v>
      </c>
      <c r="C165" s="3">
        <v>1523.4</v>
      </c>
      <c r="D165" s="3">
        <v>11.6</v>
      </c>
      <c r="F165">
        <f t="shared" si="5"/>
        <v>2.4139091243417399E-2</v>
      </c>
      <c r="K165">
        <f t="shared" si="4"/>
        <v>126.95</v>
      </c>
    </row>
    <row r="166" spans="1:11" x14ac:dyDescent="0.25">
      <c r="A166" s="2">
        <v>41275</v>
      </c>
      <c r="B166" s="3">
        <v>12355.2</v>
      </c>
      <c r="C166" s="3">
        <v>725.4</v>
      </c>
      <c r="D166" s="3">
        <v>5.9</v>
      </c>
      <c r="F166">
        <f t="shared" si="5"/>
        <v>-5.6033494796998928E-2</v>
      </c>
      <c r="K166">
        <f t="shared" si="4"/>
        <v>60.449999999999996</v>
      </c>
    </row>
    <row r="167" spans="1:11" x14ac:dyDescent="0.25">
      <c r="A167" s="2">
        <v>41306</v>
      </c>
      <c r="B167" s="3">
        <v>12366</v>
      </c>
      <c r="C167" s="3">
        <v>698.3</v>
      </c>
      <c r="D167" s="3">
        <v>5.6</v>
      </c>
      <c r="F167">
        <f t="shared" si="5"/>
        <v>8.7412587412583065E-4</v>
      </c>
      <c r="K167">
        <f t="shared" si="4"/>
        <v>58.191666666666663</v>
      </c>
    </row>
    <row r="168" spans="1:11" x14ac:dyDescent="0.25">
      <c r="A168" s="2">
        <v>41334</v>
      </c>
      <c r="B168" s="3">
        <v>12387.3</v>
      </c>
      <c r="C168" s="3">
        <v>729.1</v>
      </c>
      <c r="D168" s="3">
        <v>5.9</v>
      </c>
      <c r="F168">
        <f t="shared" si="5"/>
        <v>1.7224648229015038E-3</v>
      </c>
      <c r="K168">
        <f t="shared" si="4"/>
        <v>60.758333333333333</v>
      </c>
    </row>
    <row r="169" spans="1:11" x14ac:dyDescent="0.25">
      <c r="A169" s="2">
        <v>41365</v>
      </c>
      <c r="B169" s="3">
        <v>12414.9</v>
      </c>
      <c r="C169" s="3">
        <v>765.3</v>
      </c>
      <c r="D169" s="3">
        <v>6.2</v>
      </c>
      <c r="F169">
        <f t="shared" si="5"/>
        <v>2.2280884454239924E-3</v>
      </c>
      <c r="K169">
        <f t="shared" si="4"/>
        <v>63.774999999999999</v>
      </c>
    </row>
    <row r="170" spans="1:11" x14ac:dyDescent="0.25">
      <c r="A170" s="2">
        <v>41395</v>
      </c>
      <c r="B170" s="3">
        <v>12483.2</v>
      </c>
      <c r="C170" s="3">
        <v>800.4</v>
      </c>
      <c r="D170" s="3">
        <v>6.4</v>
      </c>
      <c r="F170">
        <f t="shared" si="5"/>
        <v>5.5014538981386085E-3</v>
      </c>
      <c r="K170">
        <f t="shared" si="4"/>
        <v>66.7</v>
      </c>
    </row>
    <row r="171" spans="1:11" x14ac:dyDescent="0.25">
      <c r="A171" s="2">
        <v>41426</v>
      </c>
      <c r="B171" s="3">
        <v>12513.2</v>
      </c>
      <c r="C171" s="3">
        <v>811.7</v>
      </c>
      <c r="D171" s="3">
        <v>6.5</v>
      </c>
      <c r="F171">
        <f t="shared" si="5"/>
        <v>2.4032299410408076E-3</v>
      </c>
      <c r="K171">
        <f t="shared" si="4"/>
        <v>67.641666666666666</v>
      </c>
    </row>
    <row r="172" spans="1:11" x14ac:dyDescent="0.25">
      <c r="A172" s="2">
        <v>41456</v>
      </c>
      <c r="B172" s="3">
        <v>12517.6</v>
      </c>
      <c r="C172" s="3">
        <v>786.5</v>
      </c>
      <c r="D172" s="3">
        <v>6.3</v>
      </c>
      <c r="F172">
        <f t="shared" si="5"/>
        <v>3.5162868011373583E-4</v>
      </c>
      <c r="K172">
        <f t="shared" si="4"/>
        <v>65.541666666666671</v>
      </c>
    </row>
    <row r="173" spans="1:11" x14ac:dyDescent="0.25">
      <c r="A173" s="2">
        <v>41487</v>
      </c>
      <c r="B173" s="3">
        <v>12566.2</v>
      </c>
      <c r="C173" s="3">
        <v>802.3</v>
      </c>
      <c r="D173" s="3">
        <v>6.4</v>
      </c>
      <c r="F173">
        <f t="shared" si="5"/>
        <v>3.8825333929826122E-3</v>
      </c>
      <c r="K173">
        <f t="shared" si="4"/>
        <v>66.858333333333334</v>
      </c>
    </row>
    <row r="174" spans="1:11" x14ac:dyDescent="0.25">
      <c r="A174" s="2">
        <v>41518</v>
      </c>
      <c r="B174" s="3">
        <v>12623.9</v>
      </c>
      <c r="C174" s="3">
        <v>819</v>
      </c>
      <c r="D174" s="3">
        <v>6.5</v>
      </c>
      <c r="F174">
        <f t="shared" si="5"/>
        <v>4.5916824497460595E-3</v>
      </c>
      <c r="K174">
        <f t="shared" si="4"/>
        <v>68.25</v>
      </c>
    </row>
    <row r="175" spans="1:11" x14ac:dyDescent="0.25">
      <c r="A175" s="2">
        <v>41548</v>
      </c>
      <c r="B175" s="3">
        <v>12608.2</v>
      </c>
      <c r="C175" s="3">
        <v>752.2</v>
      </c>
      <c r="D175" s="3">
        <v>6</v>
      </c>
      <c r="F175">
        <f t="shared" si="5"/>
        <v>-1.2436727160385352E-3</v>
      </c>
      <c r="K175">
        <f t="shared" si="4"/>
        <v>62.683333333333337</v>
      </c>
    </row>
    <row r="176" spans="1:11" x14ac:dyDescent="0.25">
      <c r="A176" s="2">
        <v>41579</v>
      </c>
      <c r="B176" s="3">
        <v>12659.6</v>
      </c>
      <c r="C176" s="3">
        <v>738.2</v>
      </c>
      <c r="D176" s="3">
        <v>5.8</v>
      </c>
      <c r="F176">
        <f t="shared" si="5"/>
        <v>4.0767119810916075E-3</v>
      </c>
      <c r="K176">
        <f t="shared" si="4"/>
        <v>61.516666666666673</v>
      </c>
    </row>
    <row r="177" spans="1:11" x14ac:dyDescent="0.25">
      <c r="A177" s="2">
        <v>41609</v>
      </c>
      <c r="B177" s="3">
        <v>12711.9</v>
      </c>
      <c r="C177" s="3">
        <v>763.4</v>
      </c>
      <c r="D177" s="3">
        <v>6</v>
      </c>
      <c r="F177">
        <f t="shared" si="5"/>
        <v>4.1312521722645101E-3</v>
      </c>
      <c r="K177">
        <f t="shared" si="4"/>
        <v>63.616666666666667</v>
      </c>
    </row>
    <row r="178" spans="1:11" x14ac:dyDescent="0.25">
      <c r="A178" s="2">
        <v>41640</v>
      </c>
      <c r="B178" s="3">
        <v>12797.9</v>
      </c>
      <c r="C178" s="3">
        <v>856.8</v>
      </c>
      <c r="D178" s="3">
        <v>6.7</v>
      </c>
      <c r="F178">
        <f t="shared" si="5"/>
        <v>6.7653143904531365E-3</v>
      </c>
      <c r="K178">
        <f t="shared" si="4"/>
        <v>71.399999999999991</v>
      </c>
    </row>
    <row r="179" spans="1:11" x14ac:dyDescent="0.25">
      <c r="A179" s="2">
        <v>41671</v>
      </c>
      <c r="B179" s="3">
        <v>12873.2</v>
      </c>
      <c r="C179" s="3">
        <v>855.6</v>
      </c>
      <c r="D179" s="3">
        <v>6.6</v>
      </c>
      <c r="F179">
        <f t="shared" si="5"/>
        <v>5.8837778072966529E-3</v>
      </c>
      <c r="K179">
        <f t="shared" si="4"/>
        <v>71.3</v>
      </c>
    </row>
    <row r="180" spans="1:11" x14ac:dyDescent="0.25">
      <c r="A180" s="2">
        <v>41699</v>
      </c>
      <c r="B180" s="3">
        <v>12969.8</v>
      </c>
      <c r="C180" s="3">
        <v>868.9</v>
      </c>
      <c r="D180" s="3">
        <v>6.7</v>
      </c>
      <c r="F180">
        <f t="shared" si="5"/>
        <v>7.5039617189198715E-3</v>
      </c>
      <c r="K180">
        <f t="shared" si="4"/>
        <v>72.408333333333331</v>
      </c>
    </row>
    <row r="181" spans="1:11" x14ac:dyDescent="0.25">
      <c r="A181" s="2">
        <v>41730</v>
      </c>
      <c r="B181" s="3">
        <v>13046.8</v>
      </c>
      <c r="C181" s="3">
        <v>901.5</v>
      </c>
      <c r="D181" s="3">
        <v>6.9</v>
      </c>
      <c r="F181">
        <f t="shared" si="5"/>
        <v>5.9368687258092301E-3</v>
      </c>
      <c r="K181">
        <f t="shared" si="4"/>
        <v>75.125</v>
      </c>
    </row>
    <row r="182" spans="1:11" x14ac:dyDescent="0.25">
      <c r="A182" s="2">
        <v>41760</v>
      </c>
      <c r="B182" s="3">
        <v>13116.7</v>
      </c>
      <c r="C182" s="3">
        <v>930</v>
      </c>
      <c r="D182" s="3">
        <v>7.1</v>
      </c>
      <c r="F182">
        <f t="shared" si="5"/>
        <v>5.3576355888034222E-3</v>
      </c>
      <c r="K182">
        <f t="shared" si="4"/>
        <v>77.5</v>
      </c>
    </row>
    <row r="183" spans="1:11" x14ac:dyDescent="0.25">
      <c r="A183" s="2">
        <v>41791</v>
      </c>
      <c r="B183" s="3">
        <v>13185.2</v>
      </c>
      <c r="C183" s="3">
        <v>940</v>
      </c>
      <c r="D183" s="3">
        <v>7.1</v>
      </c>
      <c r="F183">
        <f t="shared" si="5"/>
        <v>5.2223501337989031E-3</v>
      </c>
      <c r="K183">
        <f t="shared" si="4"/>
        <v>78.333333333333329</v>
      </c>
    </row>
    <row r="184" spans="1:11" x14ac:dyDescent="0.25">
      <c r="A184" s="2">
        <v>41821</v>
      </c>
      <c r="B184" s="3">
        <v>13244.1</v>
      </c>
      <c r="C184" s="3">
        <v>953.6</v>
      </c>
      <c r="D184" s="3">
        <v>7.2</v>
      </c>
      <c r="F184">
        <f t="shared" si="5"/>
        <v>4.4671298122136438E-3</v>
      </c>
      <c r="K184">
        <f t="shared" si="4"/>
        <v>79.466666666666669</v>
      </c>
    </row>
    <row r="185" spans="1:11" x14ac:dyDescent="0.25">
      <c r="A185" s="2">
        <v>41852</v>
      </c>
      <c r="B185" s="3">
        <v>13305.6</v>
      </c>
      <c r="C185" s="3">
        <v>931.6</v>
      </c>
      <c r="D185" s="3">
        <v>7</v>
      </c>
      <c r="F185">
        <f t="shared" si="5"/>
        <v>4.6435771400095138E-3</v>
      </c>
      <c r="K185">
        <f t="shared" si="4"/>
        <v>77.63333333333334</v>
      </c>
    </row>
    <row r="186" spans="1:11" x14ac:dyDescent="0.25">
      <c r="A186" s="2">
        <v>41883</v>
      </c>
      <c r="B186" s="3">
        <v>13353</v>
      </c>
      <c r="C186" s="3">
        <v>967</v>
      </c>
      <c r="D186" s="3">
        <v>7.2</v>
      </c>
      <c r="F186">
        <f t="shared" si="5"/>
        <v>3.5624098124098502E-3</v>
      </c>
      <c r="K186">
        <f t="shared" si="4"/>
        <v>80.583333333333329</v>
      </c>
    </row>
    <row r="187" spans="1:11" x14ac:dyDescent="0.25">
      <c r="A187" s="2">
        <v>41913</v>
      </c>
      <c r="B187" s="3">
        <v>13407.7</v>
      </c>
      <c r="C187" s="3">
        <v>946.7</v>
      </c>
      <c r="D187" s="3">
        <v>7.1</v>
      </c>
      <c r="F187">
        <f t="shared" si="5"/>
        <v>4.0964577248558953E-3</v>
      </c>
      <c r="K187">
        <f t="shared" si="4"/>
        <v>78.891666666666666</v>
      </c>
    </row>
    <row r="188" spans="1:11" x14ac:dyDescent="0.25">
      <c r="A188" s="2">
        <v>41944</v>
      </c>
      <c r="B188" s="3">
        <v>13467.1</v>
      </c>
      <c r="C188" s="3">
        <v>980.4</v>
      </c>
      <c r="D188" s="3">
        <v>7.3</v>
      </c>
      <c r="F188">
        <f t="shared" si="5"/>
        <v>4.4302900572059656E-3</v>
      </c>
      <c r="K188">
        <f t="shared" si="4"/>
        <v>81.7</v>
      </c>
    </row>
    <row r="189" spans="1:11" x14ac:dyDescent="0.25">
      <c r="A189" s="2">
        <v>41974</v>
      </c>
      <c r="B189" s="3">
        <v>13536.8</v>
      </c>
      <c r="C189" s="3">
        <v>1038.9000000000001</v>
      </c>
      <c r="D189" s="3">
        <v>7.7</v>
      </c>
      <c r="F189">
        <f t="shared" si="5"/>
        <v>5.175576033444429E-3</v>
      </c>
      <c r="K189">
        <f t="shared" si="4"/>
        <v>86.575000000000003</v>
      </c>
    </row>
    <row r="190" spans="1:11" x14ac:dyDescent="0.25">
      <c r="A190" s="2">
        <v>42005</v>
      </c>
      <c r="B190" s="3">
        <v>13550.3</v>
      </c>
      <c r="C190" s="3">
        <v>1078.7</v>
      </c>
      <c r="D190" s="3">
        <v>8</v>
      </c>
      <c r="F190">
        <f t="shared" si="5"/>
        <v>9.9728148454580889E-4</v>
      </c>
      <c r="K190">
        <f t="shared" si="4"/>
        <v>89.891666666666666</v>
      </c>
    </row>
    <row r="191" spans="1:11" x14ac:dyDescent="0.25">
      <c r="A191" s="2">
        <v>42036</v>
      </c>
      <c r="B191" s="3">
        <v>13621.1</v>
      </c>
      <c r="C191" s="3">
        <v>1103.4000000000001</v>
      </c>
      <c r="D191" s="3">
        <v>8.1</v>
      </c>
      <c r="F191">
        <f t="shared" si="5"/>
        <v>5.2249765687846228E-3</v>
      </c>
      <c r="K191">
        <f t="shared" si="4"/>
        <v>91.95</v>
      </c>
    </row>
    <row r="192" spans="1:11" x14ac:dyDescent="0.25">
      <c r="A192" s="2">
        <v>42064</v>
      </c>
      <c r="B192" s="3">
        <v>13608</v>
      </c>
      <c r="C192" s="3">
        <v>1042.5</v>
      </c>
      <c r="D192" s="3">
        <v>7.7</v>
      </c>
      <c r="F192">
        <f t="shared" si="5"/>
        <v>-9.6174317786379415E-4</v>
      </c>
      <c r="K192">
        <f t="shared" si="4"/>
        <v>86.875</v>
      </c>
    </row>
    <row r="193" spans="1:11" x14ac:dyDescent="0.25">
      <c r="A193" s="2">
        <v>42095</v>
      </c>
      <c r="B193" s="3">
        <v>13648.4</v>
      </c>
      <c r="C193" s="3">
        <v>1039.3</v>
      </c>
      <c r="D193" s="3">
        <v>7.6</v>
      </c>
      <c r="F193">
        <f t="shared" si="5"/>
        <v>2.9688418577307196E-3</v>
      </c>
      <c r="K193">
        <f t="shared" si="4"/>
        <v>86.608333333333334</v>
      </c>
    </row>
    <row r="194" spans="1:11" x14ac:dyDescent="0.25">
      <c r="A194" s="2">
        <v>42125</v>
      </c>
      <c r="B194" s="3">
        <v>13703.7</v>
      </c>
      <c r="C194" s="3">
        <v>1026</v>
      </c>
      <c r="D194" s="3">
        <v>7.5</v>
      </c>
      <c r="F194">
        <f t="shared" si="5"/>
        <v>4.0517569825035959E-3</v>
      </c>
      <c r="K194">
        <f t="shared" si="4"/>
        <v>85.5</v>
      </c>
    </row>
    <row r="195" spans="1:11" x14ac:dyDescent="0.25">
      <c r="A195" s="2">
        <v>42156</v>
      </c>
      <c r="B195" s="3">
        <v>13738.6</v>
      </c>
      <c r="C195" s="3">
        <v>1017.7</v>
      </c>
      <c r="D195" s="3">
        <v>7.4</v>
      </c>
      <c r="F195">
        <f t="shared" si="5"/>
        <v>2.5467574450694919E-3</v>
      </c>
      <c r="K195">
        <f t="shared" si="4"/>
        <v>84.808333333333337</v>
      </c>
    </row>
    <row r="196" spans="1:11" x14ac:dyDescent="0.25">
      <c r="A196" s="2">
        <v>42186</v>
      </c>
      <c r="B196" s="3">
        <v>13782.3</v>
      </c>
      <c r="C196" s="3">
        <v>1002.3</v>
      </c>
      <c r="D196" s="3">
        <v>7.3</v>
      </c>
      <c r="F196">
        <f t="shared" si="5"/>
        <v>3.1808190063034036E-3</v>
      </c>
      <c r="K196">
        <f t="shared" si="4"/>
        <v>83.524999999999991</v>
      </c>
    </row>
    <row r="197" spans="1:11" x14ac:dyDescent="0.25">
      <c r="A197" s="2">
        <v>42217</v>
      </c>
      <c r="B197" s="3">
        <v>13814.3</v>
      </c>
      <c r="C197" s="3">
        <v>1002.7</v>
      </c>
      <c r="D197" s="3">
        <v>7.3</v>
      </c>
      <c r="F197">
        <f t="shared" si="5"/>
        <v>2.3218185643905098E-3</v>
      </c>
      <c r="K197">
        <f t="shared" si="4"/>
        <v>83.558333333333337</v>
      </c>
    </row>
    <row r="198" spans="1:11" x14ac:dyDescent="0.25">
      <c r="A198" s="2">
        <v>42248</v>
      </c>
      <c r="B198" s="3">
        <v>13832.2</v>
      </c>
      <c r="C198" s="3">
        <v>1024.8</v>
      </c>
      <c r="D198" s="3">
        <v>7.4</v>
      </c>
      <c r="F198">
        <f t="shared" si="5"/>
        <v>1.2957587427522288E-3</v>
      </c>
      <c r="K198">
        <f t="shared" si="4"/>
        <v>85.399999999999991</v>
      </c>
    </row>
    <row r="199" spans="1:11" x14ac:dyDescent="0.25">
      <c r="A199" s="2">
        <v>42278</v>
      </c>
      <c r="B199" s="3">
        <v>13858.9</v>
      </c>
      <c r="C199" s="3">
        <v>1042.7</v>
      </c>
      <c r="D199" s="3">
        <v>7.5</v>
      </c>
      <c r="F199">
        <f t="shared" si="5"/>
        <v>1.9302786252366477E-3</v>
      </c>
      <c r="K199">
        <f t="shared" si="4"/>
        <v>86.891666666666666</v>
      </c>
    </row>
    <row r="200" spans="1:11" x14ac:dyDescent="0.25">
      <c r="A200" s="2">
        <v>42309</v>
      </c>
      <c r="B200" s="3">
        <v>13865.2</v>
      </c>
      <c r="C200" s="3">
        <v>1010.7</v>
      </c>
      <c r="D200" s="3">
        <v>7.3</v>
      </c>
      <c r="F200">
        <f t="shared" si="5"/>
        <v>4.5458153244504196E-4</v>
      </c>
      <c r="K200">
        <f t="shared" si="4"/>
        <v>84.225000000000009</v>
      </c>
    </row>
    <row r="201" spans="1:11" x14ac:dyDescent="0.25">
      <c r="A201" s="2">
        <v>42339</v>
      </c>
      <c r="B201" s="3">
        <v>13920.3</v>
      </c>
      <c r="C201" s="3">
        <v>1027.5999999999999</v>
      </c>
      <c r="D201" s="3">
        <v>7.4</v>
      </c>
      <c r="F201">
        <f t="shared" si="5"/>
        <v>3.9739780169054661E-3</v>
      </c>
      <c r="K201">
        <f t="shared" si="4"/>
        <v>85.633333333333326</v>
      </c>
    </row>
    <row r="202" spans="1:11" x14ac:dyDescent="0.25">
      <c r="A202" s="2">
        <v>42370</v>
      </c>
      <c r="B202" s="3">
        <v>13978.7</v>
      </c>
      <c r="C202" s="3">
        <v>1070.4000000000001</v>
      </c>
      <c r="D202" s="3">
        <v>7.7</v>
      </c>
      <c r="F202">
        <f t="shared" si="5"/>
        <v>4.1953118826463243E-3</v>
      </c>
      <c r="K202">
        <f t="shared" ref="K202:K265" si="6">C202/12</f>
        <v>89.2</v>
      </c>
    </row>
    <row r="203" spans="1:11" x14ac:dyDescent="0.25">
      <c r="A203" s="2">
        <v>42401</v>
      </c>
      <c r="B203" s="3">
        <v>13984.9</v>
      </c>
      <c r="C203" s="3">
        <v>1005.9</v>
      </c>
      <c r="D203" s="3">
        <v>7.2</v>
      </c>
      <c r="F203">
        <f t="shared" ref="F203:F266" si="7">B203/B202-1</f>
        <v>4.4353194503066184E-4</v>
      </c>
      <c r="K203">
        <f t="shared" si="6"/>
        <v>83.825000000000003</v>
      </c>
    </row>
    <row r="204" spans="1:11" x14ac:dyDescent="0.25">
      <c r="A204" s="2">
        <v>42430</v>
      </c>
      <c r="B204" s="3">
        <v>14018.4</v>
      </c>
      <c r="C204" s="3">
        <v>1062.2</v>
      </c>
      <c r="D204" s="3">
        <v>7.6</v>
      </c>
      <c r="F204">
        <f t="shared" si="7"/>
        <v>2.3954407968593827E-3</v>
      </c>
      <c r="K204">
        <f t="shared" si="6"/>
        <v>88.516666666666666</v>
      </c>
    </row>
    <row r="205" spans="1:11" x14ac:dyDescent="0.25">
      <c r="A205" s="2">
        <v>42461</v>
      </c>
      <c r="B205" s="3">
        <v>14038.5</v>
      </c>
      <c r="C205" s="3">
        <v>1005.1</v>
      </c>
      <c r="D205" s="3">
        <v>7.2</v>
      </c>
      <c r="F205">
        <f t="shared" si="7"/>
        <v>1.4338298236602487E-3</v>
      </c>
      <c r="K205">
        <f t="shared" si="6"/>
        <v>83.75833333333334</v>
      </c>
    </row>
    <row r="206" spans="1:11" x14ac:dyDescent="0.25">
      <c r="A206" s="2">
        <v>42491</v>
      </c>
      <c r="B206" s="3">
        <v>14052.1</v>
      </c>
      <c r="C206" s="3">
        <v>976.1</v>
      </c>
      <c r="D206" s="3">
        <v>6.9</v>
      </c>
      <c r="F206">
        <f t="shared" si="7"/>
        <v>9.6876446913851666E-4</v>
      </c>
      <c r="K206">
        <f t="shared" si="6"/>
        <v>81.341666666666669</v>
      </c>
    </row>
    <row r="207" spans="1:11" x14ac:dyDescent="0.25">
      <c r="A207" s="2">
        <v>42522</v>
      </c>
      <c r="B207" s="3">
        <v>14085.5</v>
      </c>
      <c r="C207" s="3">
        <v>927.7</v>
      </c>
      <c r="D207" s="3">
        <v>6.6</v>
      </c>
      <c r="F207">
        <f t="shared" si="7"/>
        <v>2.3768689377388075E-3</v>
      </c>
      <c r="K207">
        <f t="shared" si="6"/>
        <v>77.308333333333337</v>
      </c>
    </row>
    <row r="208" spans="1:11" x14ac:dyDescent="0.25">
      <c r="A208" s="2">
        <v>42552</v>
      </c>
      <c r="B208" s="3">
        <v>14138.9</v>
      </c>
      <c r="C208" s="3">
        <v>958.1</v>
      </c>
      <c r="D208" s="3">
        <v>6.8</v>
      </c>
      <c r="F208">
        <f t="shared" si="7"/>
        <v>3.791132725142754E-3</v>
      </c>
      <c r="K208">
        <f t="shared" si="6"/>
        <v>79.841666666666669</v>
      </c>
    </row>
    <row r="209" spans="1:11" x14ac:dyDescent="0.25">
      <c r="A209" s="2">
        <v>42583</v>
      </c>
      <c r="B209" s="3">
        <v>14172.3</v>
      </c>
      <c r="C209" s="3">
        <v>962.8</v>
      </c>
      <c r="D209" s="3">
        <v>6.8</v>
      </c>
      <c r="F209">
        <f t="shared" si="7"/>
        <v>2.3622771219826699E-3</v>
      </c>
      <c r="K209">
        <f t="shared" si="6"/>
        <v>80.233333333333334</v>
      </c>
    </row>
    <row r="210" spans="1:11" x14ac:dyDescent="0.25">
      <c r="A210" s="2">
        <v>42614</v>
      </c>
      <c r="B210" s="3">
        <v>14227.7</v>
      </c>
      <c r="C210" s="3">
        <v>962.8</v>
      </c>
      <c r="D210" s="3">
        <v>6.8</v>
      </c>
      <c r="F210">
        <f t="shared" si="7"/>
        <v>3.9090338194931462E-3</v>
      </c>
      <c r="K210">
        <f t="shared" si="6"/>
        <v>80.233333333333334</v>
      </c>
    </row>
    <row r="211" spans="1:11" x14ac:dyDescent="0.25">
      <c r="A211" s="2">
        <v>42644</v>
      </c>
      <c r="B211" s="3">
        <v>14279.4</v>
      </c>
      <c r="C211" s="3">
        <v>987.9</v>
      </c>
      <c r="D211" s="3">
        <v>6.9</v>
      </c>
      <c r="F211">
        <f t="shared" si="7"/>
        <v>3.6337566859012682E-3</v>
      </c>
      <c r="K211">
        <f t="shared" si="6"/>
        <v>82.325000000000003</v>
      </c>
    </row>
    <row r="212" spans="1:11" x14ac:dyDescent="0.25">
      <c r="A212" s="2">
        <v>42675</v>
      </c>
      <c r="B212" s="3">
        <v>14316.3</v>
      </c>
      <c r="C212" s="3">
        <v>996.5</v>
      </c>
      <c r="D212" s="3">
        <v>7</v>
      </c>
      <c r="F212">
        <f t="shared" si="7"/>
        <v>2.5841421908483486E-3</v>
      </c>
      <c r="K212">
        <f t="shared" si="6"/>
        <v>83.041666666666671</v>
      </c>
    </row>
    <row r="213" spans="1:11" x14ac:dyDescent="0.25">
      <c r="A213" s="2">
        <v>42705</v>
      </c>
      <c r="B213" s="3">
        <v>14371.3</v>
      </c>
      <c r="C213" s="3">
        <v>938.5</v>
      </c>
      <c r="D213" s="3">
        <v>6.5</v>
      </c>
      <c r="F213">
        <f t="shared" si="7"/>
        <v>3.8417747602383923E-3</v>
      </c>
      <c r="K213">
        <f t="shared" si="6"/>
        <v>78.208333333333329</v>
      </c>
    </row>
    <row r="214" spans="1:11" x14ac:dyDescent="0.25">
      <c r="A214" s="2">
        <v>42736</v>
      </c>
      <c r="B214" s="3">
        <v>14485</v>
      </c>
      <c r="C214" s="3">
        <v>1000.4</v>
      </c>
      <c r="D214" s="3">
        <v>6.9</v>
      </c>
      <c r="F214">
        <f t="shared" si="7"/>
        <v>7.9116015948452745E-3</v>
      </c>
      <c r="K214">
        <f t="shared" si="6"/>
        <v>83.36666666666666</v>
      </c>
    </row>
    <row r="215" spans="1:11" x14ac:dyDescent="0.25">
      <c r="A215" s="2">
        <v>42767</v>
      </c>
      <c r="B215" s="3">
        <v>14550.6</v>
      </c>
      <c r="C215" s="3">
        <v>1046.9000000000001</v>
      </c>
      <c r="D215" s="3">
        <v>7.2</v>
      </c>
      <c r="F215">
        <f t="shared" si="7"/>
        <v>4.5288229202624652E-3</v>
      </c>
      <c r="K215">
        <f t="shared" si="6"/>
        <v>87.241666666666674</v>
      </c>
    </row>
    <row r="216" spans="1:11" x14ac:dyDescent="0.25">
      <c r="A216" s="2">
        <v>42795</v>
      </c>
      <c r="B216" s="3">
        <v>14605.4</v>
      </c>
      <c r="C216" s="3">
        <v>1048.5</v>
      </c>
      <c r="D216" s="3">
        <v>7.2</v>
      </c>
      <c r="F216">
        <f t="shared" si="7"/>
        <v>3.7661677181697328E-3</v>
      </c>
      <c r="K216">
        <f t="shared" si="6"/>
        <v>87.375</v>
      </c>
    </row>
    <row r="217" spans="1:11" x14ac:dyDescent="0.25">
      <c r="A217" s="2">
        <v>42826</v>
      </c>
      <c r="B217" s="3">
        <v>14664</v>
      </c>
      <c r="C217" s="3">
        <v>1060.2</v>
      </c>
      <c r="D217" s="3">
        <v>7.2</v>
      </c>
      <c r="F217">
        <f t="shared" si="7"/>
        <v>4.0122146603311926E-3</v>
      </c>
      <c r="K217">
        <f t="shared" si="6"/>
        <v>88.350000000000009</v>
      </c>
    </row>
    <row r="218" spans="1:11" x14ac:dyDescent="0.25">
      <c r="A218" s="2">
        <v>42856</v>
      </c>
      <c r="B218" s="3">
        <v>14758.2</v>
      </c>
      <c r="C218" s="3">
        <v>1147.5999999999999</v>
      </c>
      <c r="D218" s="3">
        <v>7.8</v>
      </c>
      <c r="F218">
        <f t="shared" si="7"/>
        <v>6.4238952536825877E-3</v>
      </c>
      <c r="K218">
        <f t="shared" si="6"/>
        <v>95.633333333333326</v>
      </c>
    </row>
    <row r="219" spans="1:11" x14ac:dyDescent="0.25">
      <c r="A219" s="2">
        <v>42887</v>
      </c>
      <c r="B219" s="3">
        <v>14775.3</v>
      </c>
      <c r="C219" s="3">
        <v>1108</v>
      </c>
      <c r="D219" s="3">
        <v>7.5</v>
      </c>
      <c r="F219">
        <f t="shared" si="7"/>
        <v>1.1586778875471992E-3</v>
      </c>
      <c r="K219">
        <f t="shared" si="6"/>
        <v>92.333333333333329</v>
      </c>
    </row>
    <row r="220" spans="1:11" x14ac:dyDescent="0.25">
      <c r="A220" s="2">
        <v>42917</v>
      </c>
      <c r="B220" s="3">
        <v>14817.4</v>
      </c>
      <c r="C220" s="3">
        <v>1127.0999999999999</v>
      </c>
      <c r="D220" s="3">
        <v>7.6</v>
      </c>
      <c r="F220">
        <f t="shared" si="7"/>
        <v>2.8493499285970891E-3</v>
      </c>
      <c r="K220">
        <f t="shared" si="6"/>
        <v>93.924999999999997</v>
      </c>
    </row>
    <row r="221" spans="1:11" x14ac:dyDescent="0.25">
      <c r="A221" s="2">
        <v>42948</v>
      </c>
      <c r="B221" s="3">
        <v>14866.3</v>
      </c>
      <c r="C221" s="3">
        <v>1134.0999999999999</v>
      </c>
      <c r="D221" s="3">
        <v>7.6</v>
      </c>
      <c r="F221">
        <f t="shared" si="7"/>
        <v>3.3001741196161394E-3</v>
      </c>
      <c r="K221">
        <f t="shared" si="6"/>
        <v>94.508333333333326</v>
      </c>
    </row>
    <row r="222" spans="1:11" x14ac:dyDescent="0.25">
      <c r="A222" s="2">
        <v>42979</v>
      </c>
      <c r="B222" s="3">
        <v>14945</v>
      </c>
      <c r="C222" s="3">
        <v>1091.8</v>
      </c>
      <c r="D222" s="3">
        <v>7.3</v>
      </c>
      <c r="F222">
        <f t="shared" si="7"/>
        <v>5.2938525389640834E-3</v>
      </c>
      <c r="K222">
        <f t="shared" si="6"/>
        <v>90.983333333333334</v>
      </c>
    </row>
    <row r="223" spans="1:11" x14ac:dyDescent="0.25">
      <c r="A223" s="2">
        <v>43009</v>
      </c>
      <c r="B223" s="3">
        <v>15003.1</v>
      </c>
      <c r="C223" s="3">
        <v>1113</v>
      </c>
      <c r="D223" s="3">
        <v>7.4</v>
      </c>
      <c r="F223">
        <f t="shared" si="7"/>
        <v>3.8875878220141491E-3</v>
      </c>
      <c r="K223">
        <f t="shared" si="6"/>
        <v>92.75</v>
      </c>
    </row>
    <row r="224" spans="1:11" x14ac:dyDescent="0.25">
      <c r="A224" s="2">
        <v>43040</v>
      </c>
      <c r="B224" s="3">
        <v>15046.3</v>
      </c>
      <c r="C224" s="3">
        <v>1049.9000000000001</v>
      </c>
      <c r="D224" s="3">
        <v>7</v>
      </c>
      <c r="F224">
        <f t="shared" si="7"/>
        <v>2.8794049229825536E-3</v>
      </c>
      <c r="K224">
        <f t="shared" si="6"/>
        <v>87.491666666666674</v>
      </c>
    </row>
    <row r="225" spans="1:11" x14ac:dyDescent="0.25">
      <c r="A225" s="2">
        <v>43070</v>
      </c>
      <c r="B225" s="3">
        <v>15098</v>
      </c>
      <c r="C225" s="3">
        <v>989.3</v>
      </c>
      <c r="D225" s="3">
        <v>6.6</v>
      </c>
      <c r="F225">
        <f t="shared" si="7"/>
        <v>3.4360606926620019E-3</v>
      </c>
      <c r="K225">
        <f t="shared" si="6"/>
        <v>82.441666666666663</v>
      </c>
    </row>
    <row r="226" spans="1:11" x14ac:dyDescent="0.25">
      <c r="A226" s="2">
        <v>43101</v>
      </c>
      <c r="B226" s="3">
        <v>15255.8</v>
      </c>
      <c r="C226" s="3">
        <v>1127.7</v>
      </c>
      <c r="D226" s="3">
        <v>7.4</v>
      </c>
      <c r="F226">
        <f t="shared" si="7"/>
        <v>1.0451715459001143E-2</v>
      </c>
      <c r="K226">
        <f t="shared" si="6"/>
        <v>93.975000000000009</v>
      </c>
    </row>
    <row r="227" spans="1:11" x14ac:dyDescent="0.25">
      <c r="A227" s="2">
        <v>43132</v>
      </c>
      <c r="B227" s="3">
        <v>15328.8</v>
      </c>
      <c r="C227" s="3">
        <v>1162.4000000000001</v>
      </c>
      <c r="D227" s="3">
        <v>7.6</v>
      </c>
      <c r="F227">
        <f t="shared" si="7"/>
        <v>4.7850653521939179E-3</v>
      </c>
      <c r="K227">
        <f t="shared" si="6"/>
        <v>96.866666666666674</v>
      </c>
    </row>
    <row r="228" spans="1:11" x14ac:dyDescent="0.25">
      <c r="A228" s="2">
        <v>43160</v>
      </c>
      <c r="B228" s="3">
        <v>15404.8</v>
      </c>
      <c r="C228" s="3">
        <v>1170</v>
      </c>
      <c r="D228" s="3">
        <v>7.6</v>
      </c>
      <c r="F228">
        <f t="shared" si="7"/>
        <v>4.9579875789362848E-3</v>
      </c>
      <c r="K228">
        <f t="shared" si="6"/>
        <v>97.5</v>
      </c>
    </row>
    <row r="229" spans="1:11" x14ac:dyDescent="0.25">
      <c r="A229" s="2">
        <v>43191</v>
      </c>
      <c r="B229" s="3">
        <v>15476.3</v>
      </c>
      <c r="C229" s="3">
        <v>1152.3</v>
      </c>
      <c r="D229" s="3">
        <v>7.4</v>
      </c>
      <c r="F229">
        <f t="shared" si="7"/>
        <v>4.6414104694640912E-3</v>
      </c>
      <c r="K229">
        <f t="shared" si="6"/>
        <v>96.024999999999991</v>
      </c>
    </row>
    <row r="230" spans="1:11" x14ac:dyDescent="0.25">
      <c r="A230" s="2">
        <v>43221</v>
      </c>
      <c r="B230" s="3">
        <v>15551.5</v>
      </c>
      <c r="C230" s="3">
        <v>1160.9000000000001</v>
      </c>
      <c r="D230" s="3">
        <v>7.5</v>
      </c>
      <c r="F230">
        <f t="shared" si="7"/>
        <v>4.8590425360066636E-3</v>
      </c>
      <c r="K230">
        <f t="shared" si="6"/>
        <v>96.741666666666674</v>
      </c>
    </row>
    <row r="231" spans="1:11" x14ac:dyDescent="0.25">
      <c r="A231" s="2">
        <v>43252</v>
      </c>
      <c r="B231" s="3">
        <v>15618.1</v>
      </c>
      <c r="C231" s="3">
        <v>1181.7</v>
      </c>
      <c r="D231" s="3">
        <v>7.6</v>
      </c>
      <c r="F231">
        <f t="shared" si="7"/>
        <v>4.2825450921133434E-3</v>
      </c>
      <c r="K231">
        <f t="shared" si="6"/>
        <v>98.475000000000009</v>
      </c>
    </row>
    <row r="232" spans="1:11" x14ac:dyDescent="0.25">
      <c r="A232" s="2">
        <v>43282</v>
      </c>
      <c r="B232" s="3">
        <v>15685.5</v>
      </c>
      <c r="C232" s="3">
        <v>1192.8</v>
      </c>
      <c r="D232" s="3">
        <v>7.6</v>
      </c>
      <c r="F232">
        <f t="shared" si="7"/>
        <v>4.3155057273291941E-3</v>
      </c>
      <c r="K232">
        <f t="shared" si="6"/>
        <v>99.399999999999991</v>
      </c>
    </row>
    <row r="233" spans="1:11" x14ac:dyDescent="0.25">
      <c r="A233" s="2">
        <v>43313</v>
      </c>
      <c r="B233" s="3">
        <v>15741.1</v>
      </c>
      <c r="C233" s="3">
        <v>1192.5</v>
      </c>
      <c r="D233" s="3">
        <v>7.6</v>
      </c>
      <c r="F233">
        <f t="shared" si="7"/>
        <v>3.5446750183290021E-3</v>
      </c>
      <c r="K233">
        <f t="shared" si="6"/>
        <v>99.375</v>
      </c>
    </row>
    <row r="234" spans="1:11" x14ac:dyDescent="0.25">
      <c r="A234" s="2">
        <v>43344</v>
      </c>
      <c r="B234" s="3">
        <v>15762.6</v>
      </c>
      <c r="C234" s="3">
        <v>1195.7</v>
      </c>
      <c r="D234" s="3">
        <v>7.6</v>
      </c>
      <c r="F234">
        <f t="shared" si="7"/>
        <v>1.3658511793965822E-3</v>
      </c>
      <c r="K234">
        <f t="shared" si="6"/>
        <v>99.641666666666666</v>
      </c>
    </row>
    <row r="235" spans="1:11" x14ac:dyDescent="0.25">
      <c r="A235" s="2">
        <v>43374</v>
      </c>
      <c r="B235" s="3">
        <v>15826.9</v>
      </c>
      <c r="C235" s="3">
        <v>1169.4000000000001</v>
      </c>
      <c r="D235" s="3">
        <v>7.4</v>
      </c>
      <c r="F235">
        <f t="shared" si="7"/>
        <v>4.0792762615304845E-3</v>
      </c>
      <c r="K235">
        <f t="shared" si="6"/>
        <v>97.45</v>
      </c>
    </row>
    <row r="236" spans="1:11" x14ac:dyDescent="0.25">
      <c r="A236" s="2">
        <v>43405</v>
      </c>
      <c r="B236" s="3">
        <v>15862.8</v>
      </c>
      <c r="C236" s="3">
        <v>1135.5</v>
      </c>
      <c r="D236" s="3">
        <v>7.2</v>
      </c>
      <c r="F236">
        <f t="shared" si="7"/>
        <v>2.2682900631203484E-3</v>
      </c>
      <c r="K236">
        <f t="shared" si="6"/>
        <v>94.625</v>
      </c>
    </row>
    <row r="237" spans="1:11" x14ac:dyDescent="0.25">
      <c r="A237" s="2">
        <v>43435</v>
      </c>
      <c r="B237" s="3">
        <v>16042.2</v>
      </c>
      <c r="C237" s="3">
        <v>1450.5</v>
      </c>
      <c r="D237" s="3">
        <v>9</v>
      </c>
      <c r="F237">
        <f t="shared" si="7"/>
        <v>1.1309478780543225E-2</v>
      </c>
      <c r="K237">
        <f t="shared" si="6"/>
        <v>120.875</v>
      </c>
    </row>
    <row r="238" spans="1:11" x14ac:dyDescent="0.25">
      <c r="A238" s="2">
        <v>43466</v>
      </c>
      <c r="B238" s="3">
        <v>16027.8</v>
      </c>
      <c r="C238" s="3">
        <v>1386.6</v>
      </c>
      <c r="D238" s="3">
        <v>8.6999999999999993</v>
      </c>
      <c r="F238">
        <f t="shared" si="7"/>
        <v>-8.9763249429641867E-4</v>
      </c>
      <c r="K238">
        <f t="shared" si="6"/>
        <v>115.55</v>
      </c>
    </row>
    <row r="239" spans="1:11" x14ac:dyDescent="0.25">
      <c r="A239" s="2">
        <v>43497</v>
      </c>
      <c r="B239" s="3">
        <v>16073.8</v>
      </c>
      <c r="C239" s="3">
        <v>1419.1</v>
      </c>
      <c r="D239" s="3">
        <v>8.8000000000000007</v>
      </c>
      <c r="F239">
        <f t="shared" si="7"/>
        <v>2.8700133518011484E-3</v>
      </c>
      <c r="K239">
        <f t="shared" si="6"/>
        <v>118.25833333333333</v>
      </c>
    </row>
    <row r="240" spans="1:11" x14ac:dyDescent="0.25">
      <c r="A240" s="2">
        <v>43525</v>
      </c>
      <c r="B240" s="3">
        <v>16107.1</v>
      </c>
      <c r="C240" s="3">
        <v>1324.4</v>
      </c>
      <c r="D240" s="3">
        <v>8.1999999999999993</v>
      </c>
      <c r="F240">
        <f t="shared" si="7"/>
        <v>2.071694309995209E-3</v>
      </c>
      <c r="K240">
        <f t="shared" si="6"/>
        <v>110.36666666666667</v>
      </c>
    </row>
    <row r="241" spans="1:13" x14ac:dyDescent="0.25">
      <c r="A241" s="2">
        <v>43556</v>
      </c>
      <c r="B241" s="3">
        <v>16110.1</v>
      </c>
      <c r="C241" s="3">
        <v>1233.3</v>
      </c>
      <c r="D241" s="3">
        <v>7.7</v>
      </c>
      <c r="F241">
        <f t="shared" si="7"/>
        <v>1.86253267192793E-4</v>
      </c>
      <c r="K241">
        <f t="shared" si="6"/>
        <v>102.77499999999999</v>
      </c>
    </row>
    <row r="242" spans="1:13" x14ac:dyDescent="0.25">
      <c r="A242" s="2">
        <v>43586</v>
      </c>
      <c r="B242" s="3">
        <v>16115.1</v>
      </c>
      <c r="C242" s="3">
        <v>1190.7</v>
      </c>
      <c r="D242" s="3">
        <v>7.4</v>
      </c>
      <c r="F242">
        <f t="shared" si="7"/>
        <v>3.1036430562192407E-4</v>
      </c>
      <c r="K242">
        <f t="shared" si="6"/>
        <v>99.225000000000009</v>
      </c>
    </row>
    <row r="243" spans="1:13" x14ac:dyDescent="0.25">
      <c r="A243" s="2">
        <v>43617</v>
      </c>
      <c r="B243" s="3">
        <v>16142.7</v>
      </c>
      <c r="C243" s="3">
        <v>1159</v>
      </c>
      <c r="D243" s="3">
        <v>7.2</v>
      </c>
      <c r="F243">
        <f t="shared" si="7"/>
        <v>1.7126794124764366E-3</v>
      </c>
      <c r="K243">
        <f t="shared" si="6"/>
        <v>96.583333333333329</v>
      </c>
    </row>
    <row r="244" spans="1:13" x14ac:dyDescent="0.25">
      <c r="A244" s="2">
        <v>43647</v>
      </c>
      <c r="B244" s="3">
        <v>16184.4</v>
      </c>
      <c r="C244" s="3">
        <v>1138</v>
      </c>
      <c r="D244" s="3">
        <v>7</v>
      </c>
      <c r="F244">
        <f t="shared" si="7"/>
        <v>2.5832109870096431E-3</v>
      </c>
      <c r="K244">
        <f t="shared" si="6"/>
        <v>94.833333333333329</v>
      </c>
    </row>
    <row r="245" spans="1:13" x14ac:dyDescent="0.25">
      <c r="A245" s="2">
        <v>43678</v>
      </c>
      <c r="B245" s="3">
        <v>16274.6</v>
      </c>
      <c r="C245" s="3">
        <v>1179</v>
      </c>
      <c r="D245" s="3">
        <v>7.2</v>
      </c>
      <c r="F245">
        <f t="shared" si="7"/>
        <v>5.5732680853166627E-3</v>
      </c>
      <c r="K245">
        <f t="shared" si="6"/>
        <v>98.25</v>
      </c>
    </row>
    <row r="246" spans="1:13" x14ac:dyDescent="0.25">
      <c r="A246" s="2">
        <v>43709</v>
      </c>
      <c r="B246" s="3">
        <v>16319.7</v>
      </c>
      <c r="C246" s="3">
        <v>1198.0999999999999</v>
      </c>
      <c r="D246" s="3">
        <v>7.3</v>
      </c>
      <c r="F246">
        <f t="shared" si="7"/>
        <v>2.7711894608777321E-3</v>
      </c>
      <c r="K246">
        <f t="shared" si="6"/>
        <v>99.841666666666654</v>
      </c>
    </row>
    <row r="247" spans="1:13" x14ac:dyDescent="0.25">
      <c r="A247" s="2">
        <v>43739</v>
      </c>
      <c r="B247" s="3">
        <v>16373.6</v>
      </c>
      <c r="C247" s="3">
        <v>1203.5999999999999</v>
      </c>
      <c r="D247" s="3">
        <v>7.4</v>
      </c>
      <c r="F247">
        <f t="shared" si="7"/>
        <v>3.3027567908723299E-3</v>
      </c>
      <c r="K247">
        <f t="shared" si="6"/>
        <v>100.3</v>
      </c>
    </row>
    <row r="248" spans="1:13" x14ac:dyDescent="0.25">
      <c r="A248" s="2">
        <v>43770</v>
      </c>
      <c r="B248" s="3">
        <v>16457.900000000001</v>
      </c>
      <c r="C248" s="3">
        <v>1227.8</v>
      </c>
      <c r="D248" s="3">
        <v>7.5</v>
      </c>
      <c r="F248">
        <f t="shared" si="7"/>
        <v>5.1485317828701138E-3</v>
      </c>
      <c r="K248">
        <f t="shared" si="6"/>
        <v>102.31666666666666</v>
      </c>
    </row>
    <row r="249" spans="1:13" x14ac:dyDescent="0.25">
      <c r="A249" s="2">
        <v>43800</v>
      </c>
      <c r="B249" s="3">
        <v>16444.3</v>
      </c>
      <c r="C249" s="3">
        <v>1193.8</v>
      </c>
      <c r="D249" s="3">
        <v>7.3</v>
      </c>
      <c r="F249">
        <f t="shared" si="7"/>
        <v>-8.2635087101046167E-4</v>
      </c>
      <c r="H249" s="3">
        <f>B249</f>
        <v>16444.3</v>
      </c>
      <c r="K249">
        <f t="shared" si="6"/>
        <v>99.483333333333334</v>
      </c>
    </row>
    <row r="250" spans="1:13" x14ac:dyDescent="0.25">
      <c r="A250" s="2">
        <v>43831</v>
      </c>
      <c r="B250" s="3">
        <v>16622.599999999999</v>
      </c>
      <c r="C250" s="3">
        <v>1293.8</v>
      </c>
      <c r="D250" s="3">
        <v>7.8</v>
      </c>
      <c r="F250">
        <f t="shared" si="7"/>
        <v>1.0842662807173165E-2</v>
      </c>
      <c r="H250">
        <f t="shared" ref="H250:H267" si="8">H249*(1+$F$276)</f>
        <v>16502.252345153422</v>
      </c>
      <c r="I250">
        <f t="shared" ref="I250:I267" si="9">H250*$D$276/100</f>
        <v>1185.5493122297305</v>
      </c>
      <c r="K250">
        <f t="shared" si="6"/>
        <v>107.81666666666666</v>
      </c>
      <c r="L250">
        <f>I250/12</f>
        <v>98.795776019144213</v>
      </c>
      <c r="M250">
        <f>K250-L250</f>
        <v>9.0208906475224495</v>
      </c>
    </row>
    <row r="251" spans="1:13" x14ac:dyDescent="0.25">
      <c r="A251" s="2">
        <v>43862</v>
      </c>
      <c r="B251" s="3">
        <v>16734.8</v>
      </c>
      <c r="C251" s="3">
        <v>1392.4</v>
      </c>
      <c r="D251" s="3">
        <v>8.3000000000000007</v>
      </c>
      <c r="F251">
        <f t="shared" si="7"/>
        <v>6.7498465943955921E-3</v>
      </c>
      <c r="H251">
        <f t="shared" si="8"/>
        <v>16560.408923646588</v>
      </c>
      <c r="I251">
        <f t="shared" si="9"/>
        <v>1189.7273777563105</v>
      </c>
      <c r="K251">
        <f t="shared" si="6"/>
        <v>116.03333333333335</v>
      </c>
      <c r="L251">
        <f t="shared" ref="L251:L273" si="10">I251/12</f>
        <v>99.143948146359207</v>
      </c>
      <c r="M251">
        <f t="shared" ref="M251:M273" si="11">K251-L251</f>
        <v>16.889385186974138</v>
      </c>
    </row>
    <row r="252" spans="1:13" x14ac:dyDescent="0.25">
      <c r="A252" s="2">
        <v>43891</v>
      </c>
      <c r="B252" s="3">
        <v>16444.3</v>
      </c>
      <c r="C252" s="3">
        <v>2147.9</v>
      </c>
      <c r="D252" s="3">
        <v>13.1</v>
      </c>
      <c r="F252">
        <f t="shared" si="7"/>
        <v>-1.7359036259770089E-2</v>
      </c>
      <c r="H252">
        <f t="shared" si="8"/>
        <v>16618.770455230479</v>
      </c>
      <c r="I252">
        <f t="shared" si="9"/>
        <v>1193.9201674545166</v>
      </c>
      <c r="K252">
        <f t="shared" si="6"/>
        <v>178.99166666666667</v>
      </c>
      <c r="L252">
        <f t="shared" si="10"/>
        <v>99.493347287876375</v>
      </c>
      <c r="M252">
        <f t="shared" si="11"/>
        <v>79.498319378790299</v>
      </c>
    </row>
    <row r="253" spans="1:13" x14ac:dyDescent="0.25">
      <c r="A253" s="2">
        <v>43922</v>
      </c>
      <c r="B253" s="3">
        <v>18919.400000000001</v>
      </c>
      <c r="C253" s="3">
        <v>6392.5</v>
      </c>
      <c r="D253" s="3">
        <v>33.799999999999997</v>
      </c>
      <c r="F253">
        <f t="shared" si="7"/>
        <v>0.15051415992167505</v>
      </c>
      <c r="H253">
        <f t="shared" si="8"/>
        <v>16677.337662192585</v>
      </c>
      <c r="I253">
        <f t="shared" si="9"/>
        <v>1198.1277332146858</v>
      </c>
      <c r="K253">
        <f t="shared" si="6"/>
        <v>532.70833333333337</v>
      </c>
      <c r="L253">
        <f t="shared" si="10"/>
        <v>99.843977767890479</v>
      </c>
      <c r="M253">
        <f t="shared" si="11"/>
        <v>432.86435556544291</v>
      </c>
    </row>
    <row r="254" spans="1:13" x14ac:dyDescent="0.25">
      <c r="A254" s="2">
        <v>43952</v>
      </c>
      <c r="B254" s="3">
        <v>18024</v>
      </c>
      <c r="C254" s="3">
        <v>4478.1000000000004</v>
      </c>
      <c r="D254" s="3">
        <v>24.8</v>
      </c>
      <c r="F254">
        <f t="shared" si="7"/>
        <v>-4.7327082254194131E-2</v>
      </c>
      <c r="H254">
        <f t="shared" si="8"/>
        <v>16736.111269365865</v>
      </c>
      <c r="I254">
        <f t="shared" si="9"/>
        <v>1202.3501271100263</v>
      </c>
      <c r="K254">
        <f t="shared" si="6"/>
        <v>373.17500000000001</v>
      </c>
      <c r="L254">
        <f t="shared" si="10"/>
        <v>100.19584392583552</v>
      </c>
      <c r="M254">
        <f t="shared" si="11"/>
        <v>272.97915607416451</v>
      </c>
    </row>
    <row r="255" spans="1:13" x14ac:dyDescent="0.25">
      <c r="A255" s="2">
        <v>43983</v>
      </c>
      <c r="B255" s="3">
        <v>17805.599999999999</v>
      </c>
      <c r="C255" s="3">
        <v>3445.3</v>
      </c>
      <c r="D255" s="3">
        <v>19.3</v>
      </c>
      <c r="F255">
        <f t="shared" si="7"/>
        <v>-1.2117177097203835E-2</v>
      </c>
      <c r="H255">
        <f t="shared" si="8"/>
        <v>16795.092004137692</v>
      </c>
      <c r="I255">
        <f t="shared" si="9"/>
        <v>1206.5874013972589</v>
      </c>
      <c r="K255">
        <f t="shared" si="6"/>
        <v>287.10833333333335</v>
      </c>
      <c r="L255">
        <f t="shared" si="10"/>
        <v>100.54895011643823</v>
      </c>
      <c r="M255">
        <f t="shared" si="11"/>
        <v>186.55938321689513</v>
      </c>
    </row>
    <row r="256" spans="1:13" x14ac:dyDescent="0.25">
      <c r="A256" s="2">
        <v>44013</v>
      </c>
      <c r="B256" s="3">
        <v>17960.599999999999</v>
      </c>
      <c r="C256" s="3">
        <v>3359.4</v>
      </c>
      <c r="D256" s="3">
        <v>18.7</v>
      </c>
      <c r="F256">
        <f t="shared" si="7"/>
        <v>8.7051264770634518E-3</v>
      </c>
      <c r="H256">
        <f t="shared" si="8"/>
        <v>16854.280596458877</v>
      </c>
      <c r="I256">
        <f t="shared" si="9"/>
        <v>1210.8396085172667</v>
      </c>
      <c r="K256">
        <f t="shared" si="6"/>
        <v>279.95</v>
      </c>
      <c r="L256">
        <f t="shared" si="10"/>
        <v>100.90330070977222</v>
      </c>
      <c r="M256">
        <f t="shared" si="11"/>
        <v>179.04669929022776</v>
      </c>
    </row>
    <row r="257" spans="1:13" x14ac:dyDescent="0.25">
      <c r="A257" s="2">
        <v>44044</v>
      </c>
      <c r="B257" s="3">
        <v>17349.599999999999</v>
      </c>
      <c r="C257" s="3">
        <v>2598.4</v>
      </c>
      <c r="D257" s="3">
        <v>15</v>
      </c>
      <c r="F257">
        <f t="shared" si="7"/>
        <v>-3.4018908054296637E-2</v>
      </c>
      <c r="H257">
        <f t="shared" si="8"/>
        <v>16913.677778852692</v>
      </c>
      <c r="I257">
        <f t="shared" si="9"/>
        <v>1215.1068010957424</v>
      </c>
      <c r="K257">
        <f t="shared" si="6"/>
        <v>216.53333333333333</v>
      </c>
      <c r="L257">
        <f t="shared" si="10"/>
        <v>101.25890009131187</v>
      </c>
      <c r="M257">
        <f t="shared" si="11"/>
        <v>115.27443324202146</v>
      </c>
    </row>
    <row r="258" spans="1:13" x14ac:dyDescent="0.25">
      <c r="A258" s="2">
        <v>44075</v>
      </c>
      <c r="B258" s="3">
        <v>17476.8</v>
      </c>
      <c r="C258" s="3">
        <v>2506.1999999999998</v>
      </c>
      <c r="D258" s="3">
        <v>14.3</v>
      </c>
      <c r="F258">
        <f t="shared" si="7"/>
        <v>7.3315811315535218E-3</v>
      </c>
      <c r="H258">
        <f t="shared" si="8"/>
        <v>16973.284286423939</v>
      </c>
      <c r="I258">
        <f t="shared" si="9"/>
        <v>1219.3890319438401</v>
      </c>
      <c r="K258">
        <f t="shared" si="6"/>
        <v>208.85</v>
      </c>
      <c r="L258">
        <f t="shared" si="10"/>
        <v>101.61575266198668</v>
      </c>
      <c r="M258">
        <f t="shared" si="11"/>
        <v>107.23424733801332</v>
      </c>
    </row>
    <row r="259" spans="1:13" x14ac:dyDescent="0.25">
      <c r="A259" s="2">
        <v>44105</v>
      </c>
      <c r="B259" s="3">
        <v>17398.900000000001</v>
      </c>
      <c r="C259" s="3">
        <v>2370.9</v>
      </c>
      <c r="D259" s="3">
        <v>13.6</v>
      </c>
      <c r="F259">
        <f t="shared" si="7"/>
        <v>-4.4573377277303816E-3</v>
      </c>
      <c r="H259">
        <f t="shared" si="8"/>
        <v>17033.100856868045</v>
      </c>
      <c r="I259">
        <f t="shared" si="9"/>
        <v>1223.6863540588286</v>
      </c>
      <c r="K259">
        <f t="shared" si="6"/>
        <v>197.57500000000002</v>
      </c>
      <c r="L259">
        <f t="shared" si="10"/>
        <v>101.97386283823572</v>
      </c>
      <c r="M259">
        <f t="shared" si="11"/>
        <v>95.601137161764299</v>
      </c>
    </row>
    <row r="260" spans="1:13" x14ac:dyDescent="0.25">
      <c r="A260" s="2">
        <v>44136</v>
      </c>
      <c r="B260" s="3">
        <v>17175.599999999999</v>
      </c>
      <c r="C260" s="3">
        <v>2239.3000000000002</v>
      </c>
      <c r="D260" s="3">
        <v>13</v>
      </c>
      <c r="F260">
        <f t="shared" si="7"/>
        <v>-1.2834144687308036E-2</v>
      </c>
      <c r="H260">
        <f t="shared" si="8"/>
        <v>17093.128230480193</v>
      </c>
      <c r="I260">
        <f t="shared" si="9"/>
        <v>1227.9988206247481</v>
      </c>
      <c r="K260">
        <f t="shared" si="6"/>
        <v>186.60833333333335</v>
      </c>
      <c r="L260">
        <f t="shared" si="10"/>
        <v>102.33323505206234</v>
      </c>
      <c r="M260">
        <f t="shared" si="11"/>
        <v>84.275098281271013</v>
      </c>
    </row>
    <row r="261" spans="1:13" x14ac:dyDescent="0.25">
      <c r="A261" s="2">
        <v>44166</v>
      </c>
      <c r="B261" s="3">
        <v>17272.2</v>
      </c>
      <c r="C261" s="3">
        <v>2426.1999999999998</v>
      </c>
      <c r="D261" s="3">
        <v>14</v>
      </c>
      <c r="F261">
        <f t="shared" si="7"/>
        <v>5.6242576678544598E-3</v>
      </c>
      <c r="H261">
        <f t="shared" si="8"/>
        <v>17153.367150164489</v>
      </c>
      <c r="I261">
        <f t="shared" si="9"/>
        <v>1232.3264850130674</v>
      </c>
      <c r="K261">
        <f t="shared" si="6"/>
        <v>202.18333333333331</v>
      </c>
      <c r="L261">
        <f t="shared" si="10"/>
        <v>102.69387375108896</v>
      </c>
      <c r="M261">
        <f t="shared" si="11"/>
        <v>99.489459582244351</v>
      </c>
    </row>
    <row r="262" spans="1:13" x14ac:dyDescent="0.25">
      <c r="A262" s="2">
        <v>44197</v>
      </c>
      <c r="B262" s="3">
        <v>19120.3</v>
      </c>
      <c r="C262" s="3">
        <v>3798.6</v>
      </c>
      <c r="D262" s="3">
        <v>19.899999999999999</v>
      </c>
      <c r="F262">
        <f t="shared" si="7"/>
        <v>0.10699852942879295</v>
      </c>
      <c r="H262">
        <f t="shared" si="8"/>
        <v>17213.818361443151</v>
      </c>
      <c r="I262">
        <f t="shared" si="9"/>
        <v>1236.6694007833453</v>
      </c>
      <c r="K262">
        <f t="shared" si="6"/>
        <v>316.55</v>
      </c>
      <c r="L262">
        <f t="shared" si="10"/>
        <v>103.05578339861211</v>
      </c>
      <c r="M262">
        <f t="shared" si="11"/>
        <v>213.4942166013879</v>
      </c>
    </row>
    <row r="263" spans="1:13" x14ac:dyDescent="0.25">
      <c r="A263" s="2">
        <v>44228</v>
      </c>
      <c r="B263" s="3">
        <v>17546.599999999999</v>
      </c>
      <c r="C263" s="3">
        <v>2376.9</v>
      </c>
      <c r="D263" s="3">
        <v>13.5</v>
      </c>
      <c r="F263">
        <f t="shared" si="7"/>
        <v>-8.2305193956161871E-2</v>
      </c>
      <c r="H263">
        <f t="shared" si="8"/>
        <v>17274.482612465734</v>
      </c>
      <c r="I263">
        <f t="shared" si="9"/>
        <v>1241.0276216838927</v>
      </c>
      <c r="K263">
        <f t="shared" si="6"/>
        <v>198.07500000000002</v>
      </c>
      <c r="L263">
        <f t="shared" si="10"/>
        <v>103.41896847365773</v>
      </c>
      <c r="M263">
        <f t="shared" si="11"/>
        <v>94.656031526342289</v>
      </c>
    </row>
    <row r="264" spans="1:13" x14ac:dyDescent="0.25">
      <c r="A264" s="2">
        <v>44256</v>
      </c>
      <c r="B264" s="3">
        <v>21698.9</v>
      </c>
      <c r="C264" s="3">
        <v>5763.5</v>
      </c>
      <c r="D264" s="3">
        <v>26.6</v>
      </c>
      <c r="F264">
        <f t="shared" si="7"/>
        <v>0.23664413618592794</v>
      </c>
      <c r="H264">
        <f t="shared" si="8"/>
        <v>17335.360654018394</v>
      </c>
      <c r="I264">
        <f t="shared" si="9"/>
        <v>1245.4012016524384</v>
      </c>
      <c r="K264">
        <f t="shared" si="6"/>
        <v>480.29166666666669</v>
      </c>
      <c r="L264">
        <f t="shared" si="10"/>
        <v>103.78343347103653</v>
      </c>
      <c r="M264">
        <f t="shared" si="11"/>
        <v>376.50823319563017</v>
      </c>
    </row>
    <row r="265" spans="1:13" x14ac:dyDescent="0.25">
      <c r="A265" s="2">
        <v>44287</v>
      </c>
      <c r="B265" s="3">
        <v>18429.900000000001</v>
      </c>
      <c r="C265" s="3">
        <v>2331.1</v>
      </c>
      <c r="D265" s="3">
        <v>12.6</v>
      </c>
      <c r="F265">
        <f t="shared" si="7"/>
        <v>-0.15065279806810483</v>
      </c>
      <c r="H265">
        <f t="shared" si="8"/>
        <v>17396.453239533173</v>
      </c>
      <c r="I265">
        <f t="shared" si="9"/>
        <v>1249.790194816796</v>
      </c>
      <c r="K265">
        <f t="shared" si="6"/>
        <v>194.25833333333333</v>
      </c>
      <c r="L265">
        <f t="shared" si="10"/>
        <v>104.14918290139967</v>
      </c>
      <c r="M265">
        <f t="shared" si="11"/>
        <v>90.109150431933656</v>
      </c>
    </row>
    <row r="266" spans="1:13" x14ac:dyDescent="0.25">
      <c r="A266" s="2">
        <v>44317</v>
      </c>
      <c r="B266" s="3">
        <v>17980.599999999999</v>
      </c>
      <c r="C266" s="3">
        <v>1872.8</v>
      </c>
      <c r="D266" s="3">
        <v>10.4</v>
      </c>
      <c r="F266">
        <f t="shared" si="7"/>
        <v>-2.4378862609129914E-2</v>
      </c>
      <c r="H266">
        <f t="shared" si="8"/>
        <v>17457.761125097339</v>
      </c>
      <c r="I266">
        <f t="shared" si="9"/>
        <v>1254.1946554955348</v>
      </c>
      <c r="K266">
        <f t="shared" ref="K266:K273" si="12">C266/12</f>
        <v>156.06666666666666</v>
      </c>
      <c r="L266">
        <f t="shared" si="10"/>
        <v>104.51622129129457</v>
      </c>
      <c r="M266">
        <f t="shared" si="11"/>
        <v>51.550445375372092</v>
      </c>
    </row>
    <row r="267" spans="1:13" x14ac:dyDescent="0.25">
      <c r="A267" s="2">
        <v>44348</v>
      </c>
      <c r="B267" s="3">
        <v>18001.7</v>
      </c>
      <c r="C267" s="3">
        <v>1713.2</v>
      </c>
      <c r="D267" s="3">
        <v>9.5</v>
      </c>
      <c r="F267">
        <f t="shared" ref="F267:F273" si="13">B267/B266-1</f>
        <v>1.1734869804123083E-3</v>
      </c>
      <c r="H267">
        <f t="shared" si="8"/>
        <v>17519.28506946272</v>
      </c>
      <c r="I267">
        <f t="shared" si="9"/>
        <v>1258.6146381986512</v>
      </c>
      <c r="K267">
        <f t="shared" si="12"/>
        <v>142.76666666666668</v>
      </c>
      <c r="L267">
        <f t="shared" si="10"/>
        <v>104.88455318322093</v>
      </c>
      <c r="M267">
        <f t="shared" si="11"/>
        <v>37.88211348344575</v>
      </c>
    </row>
    <row r="268" spans="1:13" x14ac:dyDescent="0.25">
      <c r="A268" s="2">
        <v>44378</v>
      </c>
      <c r="B268" s="3">
        <v>18218.599999999999</v>
      </c>
      <c r="C268" s="3">
        <v>1913.3</v>
      </c>
      <c r="D268" s="3">
        <v>10.5</v>
      </c>
      <c r="F268">
        <f t="shared" si="13"/>
        <v>1.2048862051917242E-2</v>
      </c>
      <c r="H268">
        <f t="shared" ref="H268:H273" si="14">H267*(1+$F$276)</f>
        <v>17581.025834055112</v>
      </c>
      <c r="I268">
        <f t="shared" ref="I268:I273" si="15">H268*$D$276/100</f>
        <v>1263.0501976282428</v>
      </c>
      <c r="K268">
        <f t="shared" si="12"/>
        <v>159.44166666666666</v>
      </c>
      <c r="L268">
        <f t="shared" si="10"/>
        <v>105.2541831356869</v>
      </c>
      <c r="M268">
        <f t="shared" si="11"/>
        <v>54.187483530979762</v>
      </c>
    </row>
    <row r="269" spans="1:13" x14ac:dyDescent="0.25">
      <c r="A269" s="2">
        <v>44409</v>
      </c>
      <c r="B269" s="3">
        <v>18268.7</v>
      </c>
      <c r="C269" s="3">
        <v>1786.3</v>
      </c>
      <c r="D269" s="3">
        <v>9.8000000000000007</v>
      </c>
      <c r="F269">
        <f t="shared" si="13"/>
        <v>2.749936877696646E-3</v>
      </c>
      <c r="H269">
        <f t="shared" si="14"/>
        <v>17642.984182983699</v>
      </c>
      <c r="I269">
        <f t="shared" si="15"/>
        <v>1267.5013886791876</v>
      </c>
      <c r="K269">
        <f t="shared" si="12"/>
        <v>148.85833333333332</v>
      </c>
      <c r="L269">
        <f t="shared" si="10"/>
        <v>105.62511572326564</v>
      </c>
      <c r="M269">
        <f t="shared" si="11"/>
        <v>43.233217610067683</v>
      </c>
    </row>
    <row r="270" spans="1:13" x14ac:dyDescent="0.25">
      <c r="A270" s="2">
        <v>44440</v>
      </c>
      <c r="B270" s="3">
        <v>18035.099999999999</v>
      </c>
      <c r="C270" s="3">
        <v>1454</v>
      </c>
      <c r="D270" s="3">
        <v>8.1</v>
      </c>
      <c r="F270">
        <f t="shared" si="13"/>
        <v>-1.2786897808820696E-2</v>
      </c>
      <c r="H270">
        <f t="shared" si="14"/>
        <v>17705.160883050507</v>
      </c>
      <c r="I270">
        <f t="shared" si="15"/>
        <v>1271.9682664398204</v>
      </c>
      <c r="K270">
        <f t="shared" si="12"/>
        <v>121.16666666666667</v>
      </c>
      <c r="L270">
        <f t="shared" si="10"/>
        <v>105.9973555366517</v>
      </c>
      <c r="M270">
        <f t="shared" si="11"/>
        <v>15.169311130014975</v>
      </c>
    </row>
    <row r="271" spans="1:13" x14ac:dyDescent="0.25">
      <c r="A271" s="2">
        <v>44470</v>
      </c>
      <c r="B271" s="3">
        <v>18122.8</v>
      </c>
      <c r="C271" s="3">
        <v>1291</v>
      </c>
      <c r="D271" s="3">
        <v>7.1</v>
      </c>
      <c r="F271">
        <f t="shared" si="13"/>
        <v>4.8627398794574006E-3</v>
      </c>
      <c r="H271">
        <f t="shared" si="14"/>
        <v>17767.556703759896</v>
      </c>
      <c r="I271">
        <f t="shared" si="15"/>
        <v>1276.4508861926174</v>
      </c>
      <c r="K271">
        <f t="shared" si="12"/>
        <v>107.58333333333333</v>
      </c>
      <c r="L271">
        <f t="shared" si="10"/>
        <v>106.37090718271811</v>
      </c>
      <c r="M271">
        <f t="shared" si="11"/>
        <v>1.2124261506152152</v>
      </c>
    </row>
    <row r="272" spans="1:13" x14ac:dyDescent="0.25">
      <c r="A272" s="2">
        <v>44501</v>
      </c>
      <c r="B272" s="3">
        <v>18201</v>
      </c>
      <c r="C272" s="3">
        <v>1301.7</v>
      </c>
      <c r="D272" s="3">
        <v>7.2</v>
      </c>
      <c r="F272">
        <f t="shared" si="13"/>
        <v>4.3150065111352554E-3</v>
      </c>
      <c r="H272">
        <f t="shared" si="14"/>
        <v>17830.172417328078</v>
      </c>
      <c r="I272">
        <f t="shared" si="15"/>
        <v>1280.9493034148782</v>
      </c>
      <c r="K272">
        <f t="shared" si="12"/>
        <v>108.47500000000001</v>
      </c>
      <c r="L272">
        <f t="shared" si="10"/>
        <v>106.74577528457318</v>
      </c>
      <c r="M272">
        <f t="shared" si="11"/>
        <v>1.7292247154268239</v>
      </c>
    </row>
    <row r="273" spans="1:13" x14ac:dyDescent="0.25">
      <c r="A273" s="2">
        <v>44531</v>
      </c>
      <c r="B273" s="3">
        <v>18240.900000000001</v>
      </c>
      <c r="C273" s="3">
        <v>1435.1</v>
      </c>
      <c r="D273" s="3">
        <v>7.9</v>
      </c>
      <c r="F273">
        <f t="shared" si="13"/>
        <v>2.192187242459287E-3</v>
      </c>
      <c r="H273">
        <f t="shared" si="14"/>
        <v>17893.008798692685</v>
      </c>
      <c r="I273">
        <f t="shared" si="15"/>
        <v>1285.4635737794138</v>
      </c>
      <c r="K273">
        <f t="shared" si="12"/>
        <v>119.59166666666665</v>
      </c>
      <c r="L273">
        <f t="shared" si="10"/>
        <v>107.12196448161781</v>
      </c>
      <c r="M273">
        <f t="shared" si="11"/>
        <v>12.469702185048845</v>
      </c>
    </row>
    <row r="274" spans="1:13" x14ac:dyDescent="0.25">
      <c r="A274" s="2"/>
    </row>
    <row r="275" spans="1:13" x14ac:dyDescent="0.25">
      <c r="A275" s="2"/>
      <c r="D275" t="s">
        <v>8</v>
      </c>
      <c r="F275" t="s">
        <v>12</v>
      </c>
      <c r="M275" s="6" t="s">
        <v>16</v>
      </c>
    </row>
    <row r="276" spans="1:13" x14ac:dyDescent="0.25">
      <c r="D276" s="3">
        <f t="shared" ref="D276" si="16">AVERAGE($D$130:$D$249)</f>
        <v>7.1841666666666679</v>
      </c>
      <c r="F276">
        <f t="shared" ref="F276" si="17">AVERAGE($F$10:$F$249)</f>
        <v>3.5241600526273857E-3</v>
      </c>
      <c r="M276" s="6">
        <f>SUM($M$250:$M273)</f>
        <v>2670.934120901597</v>
      </c>
    </row>
  </sheetData>
  <mergeCells count="1">
    <mergeCell ref="D3:I3"/>
  </mergeCells>
  <hyperlinks>
    <hyperlink ref="B4" r:id="rId1" xr:uid="{73554D5A-B0E2-4FBA-B1A8-294C3F6A99D5}"/>
  </hyperlinks>
  <pageMargins left="0.7" right="0.7" top="0.75" bottom="0.75" header="0.3" footer="0.3"/>
  <pageSetup orientation="portrait" horizontalDpi="200" verticalDpi="200" r:id="rId2"/>
  <headerFooter>
    <oddHeader>&amp;L&amp;"Calibri"&amp;11&amp;K000000NONCONFIDENTIAL // EXTERNAL&amp;1#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LSE_2022_excessive-savings_tamb</vt:lpstr>
      <vt:lpstr>original (December 2020)</vt:lpstr>
      <vt:lpstr>updated (June 2021)</vt:lpstr>
      <vt:lpstr>updated (December 2021)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Izzillo, Theresa</cp:lastModifiedBy>
  <dcterms:created xsi:type="dcterms:W3CDTF">2021-08-10T13:36:54Z</dcterms:created>
  <dcterms:modified xsi:type="dcterms:W3CDTF">2022-02-22T22:23:26Z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1c2f0d-b3ff-4d77-9838-7b0e82bdd7ab_Enabled">
    <vt:lpwstr>true</vt:lpwstr>
  </property>
  <property fmtid="{D5CDD505-2E9C-101B-9397-08002B2CF9AE}" pid="3" name="MSIP_Label_b51c2f0d-b3ff-4d77-9838-7b0e82bdd7ab_SetDate">
    <vt:lpwstr>2022-02-22T22:23:26Z</vt:lpwstr>
  </property>
  <property fmtid="{D5CDD505-2E9C-101B-9397-08002B2CF9AE}" pid="4" name="MSIP_Label_b51c2f0d-b3ff-4d77-9838-7b0e82bdd7ab_Method">
    <vt:lpwstr>Privileged</vt:lpwstr>
  </property>
  <property fmtid="{D5CDD505-2E9C-101B-9397-08002B2CF9AE}" pid="5" name="MSIP_Label_b51c2f0d-b3ff-4d77-9838-7b0e82bdd7ab_Name">
    <vt:lpwstr>b51c2f0d-b3ff-4d77-9838-7b0e82bdd7ab</vt:lpwstr>
  </property>
  <property fmtid="{D5CDD505-2E9C-101B-9397-08002B2CF9AE}" pid="6" name="MSIP_Label_b51c2f0d-b3ff-4d77-9838-7b0e82bdd7ab_SiteId">
    <vt:lpwstr>b397c653-5b19-463f-b9fc-af658ded9128</vt:lpwstr>
  </property>
  <property fmtid="{D5CDD505-2E9C-101B-9397-08002B2CF9AE}" pid="7" name="MSIP_Label_b51c2f0d-b3ff-4d77-9838-7b0e82bdd7ab_ActionId">
    <vt:lpwstr>66d98bd7-9a0a-4b45-93ac-23998bbf32d6</vt:lpwstr>
  </property>
  <property fmtid="{D5CDD505-2E9C-101B-9397-08002B2CF9AE}" pid="8" name="MSIP_Label_b51c2f0d-b3ff-4d77-9838-7b0e82bdd7ab_ContentBits">
    <vt:lpwstr>1</vt:lpwstr>
  </property>
</Properties>
</file>